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etda-my.sharepoint.com/personal/onedrive3_etda_or_th/Documents/SVC_Digital ID/02_DID Implementation/2_ประกาศลำดับรอง/0_Final Draft_ประกาศลำดับรอง/4 ประกาศ สพธอ._ม.5, 14_การเริ่มประกอบธุรกิจ/5_ขอแก้ไข  ครั้งที่ 1/"/>
    </mc:Choice>
  </mc:AlternateContent>
  <xr:revisionPtr revIDLastSave="13" documentId="13_ncr:1_{9D2B0954-5B24-48F8-A52E-4CCE1AEE4728}" xr6:coauthVersionLast="47" xr6:coauthVersionMax="47" xr10:uidLastSave="{34968F8B-BD3D-431C-A5B6-C68A311984E5}"/>
  <bookViews>
    <workbookView xWindow="-110" yWindow="-110" windowWidth="19420" windowHeight="10300" tabRatio="726" firstSheet="1" activeTab="3" xr2:uid="{00000000-000D-0000-FFFF-FFFF00000000}"/>
  </bookViews>
  <sheets>
    <sheet name="Instruction" sheetId="30" r:id="rId1"/>
    <sheet name="1-Basic Info" sheetId="23" r:id="rId2"/>
    <sheet name="2-Result" sheetId="19" r:id="rId3"/>
    <sheet name="3-Inherent risk-IR" sheetId="1" r:id="rId4"/>
    <sheet name="Sheet2" sheetId="27" state="hidden" r:id="rId5"/>
    <sheet name="4-Risk Management" sheetId="26" r:id="rId6"/>
    <sheet name="6-Fraud" sheetId="14" r:id="rId7"/>
    <sheet name="5-Security&amp;Privacy" sheetId="13" r:id="rId8"/>
    <sheet name="7-Functional" sheetId="15" r:id="rId9"/>
    <sheet name="8-Role" sheetId="16" r:id="rId10"/>
    <sheet name="9-User Protection" sheetId="18" r:id="rId11"/>
    <sheet name="10-Outsource" sheetId="17" r:id="rId12"/>
    <sheet name="11-Risk Criteria" sheetId="24" r:id="rId13"/>
    <sheet name="Sheet1" sheetId="25" state="hidden" r:id="rId14"/>
  </sheets>
  <definedNames>
    <definedName name="_xlnm._FilterDatabase" localSheetId="11" hidden="1">'10-Outsource'!$A$3:$O$10</definedName>
    <definedName name="_xlnm._FilterDatabase" localSheetId="3" hidden="1">'3-Inherent risk-IR'!$A$3:$N$63</definedName>
    <definedName name="_xlnm._FilterDatabase" localSheetId="7" hidden="1">'5-Security&amp;Privacy'!$A$3:$O$73</definedName>
    <definedName name="_xlnm._FilterDatabase" localSheetId="6" hidden="1">'6-Fraud'!$A$3:$O$14</definedName>
    <definedName name="_xlnm._FilterDatabase" localSheetId="8" hidden="1">'7-Functional'!$A$3:$O$35</definedName>
    <definedName name="_xlnm._FilterDatabase" localSheetId="9" hidden="1">'8-Role'!$A$3:$O$30</definedName>
    <definedName name="_xlnm._FilterDatabase" localSheetId="10" hidden="1">'9-User Protection'!$A$3:$O$14</definedName>
    <definedName name="_xlnm.Print_Area" localSheetId="1">'1-Basic Info'!$R$48</definedName>
    <definedName name="_xlnm.Print_Area" localSheetId="0">Instruction!$A$1:$H$34</definedName>
    <definedName name="_xlnm.Print_Titles" localSheetId="11">'10-Outsource'!$1:$3</definedName>
    <definedName name="_xlnm.Print_Titles" localSheetId="1">'1-Basic Info'!$1:$3</definedName>
    <definedName name="_xlnm.Print_Titles" localSheetId="3">'3-Inherent risk-IR'!$1:$4</definedName>
    <definedName name="_xlnm.Print_Titles" localSheetId="5">'4-Risk Management'!$1:$3</definedName>
    <definedName name="_xlnm.Print_Titles" localSheetId="7">'5-Security&amp;Privacy'!$1:$3</definedName>
    <definedName name="_xlnm.Print_Titles" localSheetId="6">'6-Fraud'!$1:$3</definedName>
    <definedName name="_xlnm.Print_Titles" localSheetId="8">'7-Functional'!$1:$3</definedName>
    <definedName name="_xlnm.Print_Titles" localSheetId="9">'8-Role'!$1:$3</definedName>
    <definedName name="_xlnm.Print_Titles" localSheetId="10">'9-User Protection'!$1:$3</definedName>
    <definedName name="_xlnm.Print_Titles" localSheetId="0">Instruction!$1:$5</definedName>
  </definedNames>
  <calcPr calcId="191028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9" roundtripDataSignature="AMtx7mhpPulJlCf6XLE+5IlPlQcLh7wegQ=="/>
    </ext>
  </extLst>
</workbook>
</file>

<file path=xl/calcChain.xml><?xml version="1.0" encoding="utf-8"?>
<calcChain xmlns="http://schemas.openxmlformats.org/spreadsheetml/2006/main">
  <c r="E9" i="19" l="1"/>
  <c r="E10" i="19"/>
  <c r="E11" i="19"/>
  <c r="E12" i="19"/>
  <c r="E8" i="19"/>
  <c r="H6" i="19"/>
  <c r="M29" i="19"/>
  <c r="I35" i="19"/>
  <c r="I34" i="19"/>
  <c r="I33" i="19"/>
  <c r="I32" i="19"/>
  <c r="I31" i="19"/>
  <c r="M4" i="17"/>
  <c r="M5" i="17" l="1"/>
  <c r="N5" i="17" s="1" a="1"/>
  <c r="N5" i="17" s="1"/>
  <c r="M8" i="17"/>
  <c r="M9" i="17"/>
  <c r="M10" i="17"/>
  <c r="N10" i="17" s="1" a="1"/>
  <c r="N10" i="17" s="1"/>
  <c r="H20" i="1"/>
  <c r="H5" i="1"/>
  <c r="N9" i="17" l="1" a="1"/>
  <c r="N9" i="17" s="1"/>
  <c r="N8" i="17" a="1"/>
  <c r="N8" i="17" s="1"/>
  <c r="M7" i="26"/>
  <c r="H63" i="1"/>
  <c r="M4" i="13"/>
  <c r="N4" i="13" s="1" a="1"/>
  <c r="N4" i="13" s="1"/>
  <c r="I51" i="23"/>
  <c r="M16" i="16"/>
  <c r="M37" i="13"/>
  <c r="H72" i="1"/>
  <c r="H74" i="1"/>
  <c r="H73" i="1"/>
  <c r="M7" i="17"/>
  <c r="N7" i="17" s="1" a="1"/>
  <c r="N7" i="17" s="1"/>
  <c r="M6" i="17"/>
  <c r="N6" i="17" s="1" a="1"/>
  <c r="N6" i="17" s="1"/>
  <c r="M8" i="18"/>
  <c r="M9" i="18"/>
  <c r="M10" i="18"/>
  <c r="M11" i="18"/>
  <c r="M12" i="18"/>
  <c r="M13" i="18"/>
  <c r="M14" i="18"/>
  <c r="H68" i="1" l="1"/>
  <c r="H42" i="1"/>
  <c r="H41" i="1"/>
  <c r="H64" i="1" l="1"/>
  <c r="M8" i="16"/>
  <c r="M5" i="26"/>
  <c r="M4" i="26"/>
  <c r="M22" i="16"/>
  <c r="H78" i="1" l="1"/>
  <c r="H77" i="1"/>
  <c r="H69" i="1"/>
  <c r="H67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M12" i="16"/>
  <c r="N12" i="16" s="1" a="1"/>
  <c r="N12" i="16" s="1"/>
  <c r="F22" i="19" l="1"/>
  <c r="G22" i="19"/>
  <c r="E22" i="19"/>
  <c r="E20" i="19"/>
  <c r="F20" i="19"/>
  <c r="G20" i="19"/>
  <c r="E21" i="19"/>
  <c r="F21" i="19"/>
  <c r="G21" i="19"/>
  <c r="G23" i="19"/>
  <c r="F23" i="19"/>
  <c r="E23" i="19"/>
  <c r="C20" i="19"/>
  <c r="C21" i="19"/>
  <c r="C19" i="19"/>
  <c r="G19" i="19"/>
  <c r="E19" i="19"/>
  <c r="C22" i="19"/>
  <c r="F19" i="19"/>
  <c r="C23" i="19"/>
  <c r="M8" i="26"/>
  <c r="N8" i="26" s="1" a="1"/>
  <c r="N8" i="26" s="1"/>
  <c r="N7" i="26" a="1"/>
  <c r="N7" i="26" s="1"/>
  <c r="M6" i="26"/>
  <c r="N6" i="26" s="1" a="1"/>
  <c r="N6" i="26" s="1"/>
  <c r="N5" i="26" a="1"/>
  <c r="N5" i="26" s="1"/>
  <c r="M27" i="16"/>
  <c r="N27" i="16" s="1" a="1"/>
  <c r="N27" i="16" s="1"/>
  <c r="E47" i="19" l="1"/>
  <c r="F47" i="19"/>
  <c r="G47" i="19"/>
  <c r="H47" i="19"/>
  <c r="C47" i="19"/>
  <c r="N4" i="26" a="1"/>
  <c r="N4" i="26" s="1"/>
  <c r="M33" i="15"/>
  <c r="N33" i="15" s="1" a="1"/>
  <c r="N33" i="15" s="1"/>
  <c r="M73" i="13"/>
  <c r="N73" i="13" s="1" a="1"/>
  <c r="N73" i="13" s="1"/>
  <c r="M72" i="13"/>
  <c r="N72" i="13" s="1" a="1"/>
  <c r="N72" i="13" s="1"/>
  <c r="M71" i="13"/>
  <c r="N71" i="13" s="1" a="1"/>
  <c r="N71" i="13" s="1"/>
  <c r="M70" i="13"/>
  <c r="N70" i="13" s="1" a="1"/>
  <c r="N70" i="13" s="1"/>
  <c r="M69" i="13"/>
  <c r="N69" i="13" s="1" a="1"/>
  <c r="N69" i="13" s="1"/>
  <c r="M68" i="13"/>
  <c r="N68" i="13" s="1" a="1"/>
  <c r="N68" i="13" s="1"/>
  <c r="M67" i="13"/>
  <c r="N67" i="13" s="1" a="1"/>
  <c r="N67" i="13" s="1"/>
  <c r="M66" i="13"/>
  <c r="N66" i="13" s="1" a="1"/>
  <c r="N66" i="13" s="1"/>
  <c r="M65" i="13"/>
  <c r="N65" i="13" s="1" a="1"/>
  <c r="N65" i="13" s="1"/>
  <c r="M64" i="13"/>
  <c r="N64" i="13" s="1" a="1"/>
  <c r="N64" i="13" s="1"/>
  <c r="M63" i="13"/>
  <c r="N63" i="13" s="1" a="1"/>
  <c r="N63" i="13" s="1"/>
  <c r="M62" i="13"/>
  <c r="N62" i="13" s="1" a="1"/>
  <c r="N62" i="13" s="1"/>
  <c r="M61" i="13"/>
  <c r="N61" i="13" s="1" a="1"/>
  <c r="N61" i="13" s="1"/>
  <c r="M60" i="13"/>
  <c r="N60" i="13" s="1" a="1"/>
  <c r="N60" i="13" s="1"/>
  <c r="M59" i="13"/>
  <c r="N59" i="13" s="1" a="1"/>
  <c r="N59" i="13" s="1"/>
  <c r="M58" i="13"/>
  <c r="N58" i="13" s="1" a="1"/>
  <c r="N58" i="13" s="1"/>
  <c r="M57" i="13"/>
  <c r="N57" i="13" s="1" a="1"/>
  <c r="N57" i="13" s="1"/>
  <c r="M56" i="13"/>
  <c r="N56" i="13" s="1" a="1"/>
  <c r="N56" i="13" s="1"/>
  <c r="M55" i="13"/>
  <c r="N55" i="13" s="1" a="1"/>
  <c r="N55" i="13" s="1"/>
  <c r="M54" i="13"/>
  <c r="N54" i="13" s="1" a="1"/>
  <c r="N54" i="13" s="1"/>
  <c r="M53" i="13"/>
  <c r="N53" i="13" s="1" a="1"/>
  <c r="N53" i="13" s="1"/>
  <c r="M52" i="13"/>
  <c r="N52" i="13" s="1" a="1"/>
  <c r="N52" i="13" s="1"/>
  <c r="M51" i="13"/>
  <c r="N51" i="13" s="1" a="1"/>
  <c r="N51" i="13" s="1"/>
  <c r="M50" i="13"/>
  <c r="N50" i="13" s="1" a="1"/>
  <c r="N50" i="13" s="1"/>
  <c r="M49" i="13"/>
  <c r="N49" i="13" s="1" a="1"/>
  <c r="N49" i="13" s="1"/>
  <c r="M48" i="13"/>
  <c r="N48" i="13" s="1" a="1"/>
  <c r="N48" i="13" s="1"/>
  <c r="M47" i="13"/>
  <c r="N47" i="13" s="1" a="1"/>
  <c r="N47" i="13" s="1"/>
  <c r="M46" i="13"/>
  <c r="N46" i="13" s="1" a="1"/>
  <c r="N46" i="13" s="1"/>
  <c r="M45" i="13"/>
  <c r="N45" i="13" s="1" a="1"/>
  <c r="N45" i="13" s="1"/>
  <c r="M44" i="13"/>
  <c r="N44" i="13" s="1" a="1"/>
  <c r="N44" i="13" s="1"/>
  <c r="M43" i="13"/>
  <c r="N43" i="13" s="1" a="1"/>
  <c r="N43" i="13" s="1"/>
  <c r="M42" i="13"/>
  <c r="N42" i="13" s="1" a="1"/>
  <c r="N42" i="13" s="1"/>
  <c r="M41" i="13"/>
  <c r="N41" i="13" s="1" a="1"/>
  <c r="N41" i="13" s="1"/>
  <c r="M40" i="13"/>
  <c r="N40" i="13" s="1" a="1"/>
  <c r="N40" i="13" s="1"/>
  <c r="M39" i="13"/>
  <c r="N39" i="13" s="1" a="1"/>
  <c r="N39" i="13" s="1"/>
  <c r="M38" i="13"/>
  <c r="N38" i="13" s="1" a="1"/>
  <c r="N38" i="13" s="1"/>
  <c r="N37" i="13" a="1"/>
  <c r="N37" i="13" s="1"/>
  <c r="M36" i="13"/>
  <c r="N36" i="13" s="1" a="1"/>
  <c r="N36" i="13" s="1"/>
  <c r="M35" i="13"/>
  <c r="N35" i="13" s="1" a="1"/>
  <c r="N35" i="13" s="1"/>
  <c r="M34" i="13"/>
  <c r="N34" i="13" s="1" a="1"/>
  <c r="N34" i="13" s="1"/>
  <c r="M33" i="13"/>
  <c r="N33" i="13" s="1" a="1"/>
  <c r="N33" i="13" s="1"/>
  <c r="M32" i="13"/>
  <c r="N32" i="13" s="1" a="1"/>
  <c r="N32" i="13" s="1"/>
  <c r="M31" i="13"/>
  <c r="N31" i="13" s="1" a="1"/>
  <c r="N31" i="13" s="1"/>
  <c r="M30" i="13"/>
  <c r="N30" i="13" s="1" a="1"/>
  <c r="N30" i="13" s="1"/>
  <c r="M29" i="13"/>
  <c r="N29" i="13" s="1" a="1"/>
  <c r="N29" i="13" s="1"/>
  <c r="M28" i="13"/>
  <c r="N28" i="13" s="1" a="1"/>
  <c r="N28" i="13" s="1"/>
  <c r="M27" i="13"/>
  <c r="N27" i="13" s="1" a="1"/>
  <c r="N27" i="13" s="1"/>
  <c r="M26" i="13"/>
  <c r="N26" i="13" s="1" a="1"/>
  <c r="N26" i="13" s="1"/>
  <c r="M25" i="13"/>
  <c r="N25" i="13" s="1" a="1"/>
  <c r="N25" i="13" s="1"/>
  <c r="M24" i="13"/>
  <c r="N24" i="13" s="1" a="1"/>
  <c r="N24" i="13" s="1"/>
  <c r="M23" i="13"/>
  <c r="N23" i="13" s="1" a="1"/>
  <c r="N23" i="13" s="1"/>
  <c r="M22" i="13"/>
  <c r="N22" i="13" s="1" a="1"/>
  <c r="N22" i="13" s="1"/>
  <c r="M21" i="13"/>
  <c r="N21" i="13" s="1" a="1"/>
  <c r="N21" i="13" s="1"/>
  <c r="M20" i="13"/>
  <c r="N20" i="13" s="1" a="1"/>
  <c r="N20" i="13" s="1"/>
  <c r="M19" i="13"/>
  <c r="N19" i="13" s="1" a="1"/>
  <c r="N19" i="13" s="1"/>
  <c r="M18" i="13"/>
  <c r="N18" i="13" s="1" a="1"/>
  <c r="N18" i="13" s="1"/>
  <c r="M17" i="13"/>
  <c r="N17" i="13" s="1" a="1"/>
  <c r="N17" i="13" s="1"/>
  <c r="M16" i="13"/>
  <c r="N16" i="13" s="1" a="1"/>
  <c r="N16" i="13" s="1"/>
  <c r="M15" i="13"/>
  <c r="N15" i="13" s="1" a="1"/>
  <c r="N15" i="13" s="1"/>
  <c r="M14" i="13"/>
  <c r="N14" i="13" s="1" a="1"/>
  <c r="N14" i="13" s="1"/>
  <c r="M13" i="13"/>
  <c r="N13" i="13" s="1" a="1"/>
  <c r="N13" i="13" s="1"/>
  <c r="M12" i="13"/>
  <c r="N12" i="13" s="1" a="1"/>
  <c r="N12" i="13" s="1"/>
  <c r="M11" i="13"/>
  <c r="N11" i="13" s="1" a="1"/>
  <c r="N11" i="13" s="1"/>
  <c r="M10" i="13"/>
  <c r="N10" i="13" s="1" a="1"/>
  <c r="N10" i="13" s="1"/>
  <c r="M9" i="13"/>
  <c r="N9" i="13" s="1" a="1"/>
  <c r="N9" i="13" s="1"/>
  <c r="M8" i="13"/>
  <c r="N8" i="13" s="1" a="1"/>
  <c r="N8" i="13" s="1"/>
  <c r="M7" i="13"/>
  <c r="N7" i="13" s="1" a="1"/>
  <c r="N7" i="13" s="1"/>
  <c r="M6" i="13"/>
  <c r="N6" i="13" s="1" a="1"/>
  <c r="N6" i="13" s="1"/>
  <c r="M5" i="13"/>
  <c r="N5" i="13" s="1" a="1"/>
  <c r="N5" i="13" s="1"/>
  <c r="N13" i="18" a="1"/>
  <c r="N13" i="18" s="1"/>
  <c r="N14" i="18" a="1"/>
  <c r="N14" i="18" s="1"/>
  <c r="N12" i="18" a="1"/>
  <c r="N12" i="18" s="1"/>
  <c r="N11" i="18" a="1"/>
  <c r="N11" i="18" s="1"/>
  <c r="N10" i="18" a="1"/>
  <c r="N10" i="18" s="1"/>
  <c r="N9" i="18" a="1"/>
  <c r="N9" i="18" s="1"/>
  <c r="N8" i="18" a="1"/>
  <c r="N8" i="18" s="1"/>
  <c r="M7" i="18"/>
  <c r="N7" i="18" s="1" a="1"/>
  <c r="N7" i="18" s="1"/>
  <c r="M6" i="18"/>
  <c r="N6" i="18" s="1" a="1"/>
  <c r="N6" i="18" s="1"/>
  <c r="M5" i="18"/>
  <c r="N5" i="18" s="1" a="1"/>
  <c r="N5" i="18" s="1"/>
  <c r="M4" i="18"/>
  <c r="M30" i="16"/>
  <c r="N30" i="16" s="1" a="1"/>
  <c r="N30" i="16" s="1"/>
  <c r="M29" i="16"/>
  <c r="N29" i="16" s="1" a="1"/>
  <c r="N29" i="16" s="1"/>
  <c r="M28" i="16"/>
  <c r="N28" i="16" s="1" a="1"/>
  <c r="N28" i="16" s="1"/>
  <c r="M26" i="16"/>
  <c r="N26" i="16" s="1" a="1"/>
  <c r="N26" i="16" s="1"/>
  <c r="M25" i="16"/>
  <c r="N25" i="16" s="1" a="1"/>
  <c r="N25" i="16" s="1"/>
  <c r="M24" i="16"/>
  <c r="N24" i="16" s="1" a="1"/>
  <c r="N24" i="16" s="1"/>
  <c r="M23" i="16"/>
  <c r="N23" i="16" s="1" a="1"/>
  <c r="N23" i="16" s="1"/>
  <c r="N22" i="16" a="1"/>
  <c r="N22" i="16" s="1"/>
  <c r="M21" i="16"/>
  <c r="N21" i="16" s="1" a="1"/>
  <c r="N21" i="16" s="1"/>
  <c r="M20" i="16"/>
  <c r="N20" i="16" s="1" a="1"/>
  <c r="N20" i="16" s="1"/>
  <c r="M19" i="16"/>
  <c r="N19" i="16" s="1" a="1"/>
  <c r="N19" i="16" s="1"/>
  <c r="M18" i="16"/>
  <c r="N18" i="16" s="1" a="1"/>
  <c r="N18" i="16" s="1"/>
  <c r="M17" i="16"/>
  <c r="N17" i="16" s="1" a="1"/>
  <c r="N17" i="16" s="1"/>
  <c r="N16" i="16" a="1"/>
  <c r="N16" i="16" s="1"/>
  <c r="M15" i="16"/>
  <c r="N15" i="16" s="1" a="1"/>
  <c r="N15" i="16" s="1"/>
  <c r="M14" i="16"/>
  <c r="N14" i="16" s="1" a="1"/>
  <c r="N14" i="16" s="1"/>
  <c r="M13" i="16"/>
  <c r="N13" i="16" s="1" a="1"/>
  <c r="N13" i="16" s="1"/>
  <c r="M11" i="16"/>
  <c r="N11" i="16" s="1" a="1"/>
  <c r="N11" i="16" s="1"/>
  <c r="M10" i="16"/>
  <c r="N10" i="16" s="1" a="1"/>
  <c r="N10" i="16" s="1"/>
  <c r="M9" i="16"/>
  <c r="N9" i="16" s="1" a="1"/>
  <c r="N9" i="16" s="1"/>
  <c r="N8" i="16" a="1"/>
  <c r="N8" i="16" s="1"/>
  <c r="M7" i="16"/>
  <c r="N7" i="16" s="1" a="1"/>
  <c r="N7" i="16" s="1"/>
  <c r="M6" i="16"/>
  <c r="N6" i="16" s="1" a="1"/>
  <c r="N6" i="16" s="1"/>
  <c r="M5" i="16"/>
  <c r="N5" i="16" s="1" a="1"/>
  <c r="N5" i="16" s="1"/>
  <c r="M4" i="16"/>
  <c r="N4" i="16" s="1" a="1"/>
  <c r="N4" i="16" s="1"/>
  <c r="M35" i="15"/>
  <c r="N35" i="15" s="1" a="1"/>
  <c r="N35" i="15" s="1"/>
  <c r="M34" i="15"/>
  <c r="N34" i="15" s="1" a="1"/>
  <c r="N34" i="15" s="1"/>
  <c r="M32" i="15"/>
  <c r="N32" i="15" s="1" a="1"/>
  <c r="N32" i="15" s="1"/>
  <c r="M31" i="15"/>
  <c r="N31" i="15" s="1" a="1"/>
  <c r="N31" i="15" s="1"/>
  <c r="M30" i="15"/>
  <c r="N30" i="15" s="1" a="1"/>
  <c r="N30" i="15" s="1"/>
  <c r="M29" i="15"/>
  <c r="N29" i="15" s="1" a="1"/>
  <c r="N29" i="15" s="1"/>
  <c r="M28" i="15"/>
  <c r="N28" i="15" s="1" a="1"/>
  <c r="N28" i="15" s="1"/>
  <c r="M27" i="15"/>
  <c r="N27" i="15" s="1" a="1"/>
  <c r="N27" i="15" s="1"/>
  <c r="M26" i="15"/>
  <c r="N26" i="15" s="1" a="1"/>
  <c r="N26" i="15" s="1"/>
  <c r="M25" i="15"/>
  <c r="N25" i="15" s="1" a="1"/>
  <c r="N25" i="15" s="1"/>
  <c r="M24" i="15"/>
  <c r="N24" i="15" s="1" a="1"/>
  <c r="N24" i="15" s="1"/>
  <c r="M23" i="15"/>
  <c r="N23" i="15" s="1" a="1"/>
  <c r="N23" i="15" s="1"/>
  <c r="M22" i="15"/>
  <c r="N22" i="15" s="1" a="1"/>
  <c r="N22" i="15" s="1"/>
  <c r="M21" i="15"/>
  <c r="N21" i="15" s="1" a="1"/>
  <c r="N21" i="15" s="1"/>
  <c r="M20" i="15"/>
  <c r="N20" i="15" s="1" a="1"/>
  <c r="N20" i="15" s="1"/>
  <c r="M19" i="15"/>
  <c r="N19" i="15" s="1" a="1"/>
  <c r="N19" i="15" s="1"/>
  <c r="M18" i="15"/>
  <c r="N18" i="15" s="1" a="1"/>
  <c r="N18" i="15" s="1"/>
  <c r="M17" i="15"/>
  <c r="N17" i="15" s="1" a="1"/>
  <c r="N17" i="15" s="1"/>
  <c r="M16" i="15"/>
  <c r="N16" i="15" s="1" a="1"/>
  <c r="N16" i="15" s="1"/>
  <c r="M15" i="15"/>
  <c r="N15" i="15" s="1" a="1"/>
  <c r="N15" i="15" s="1"/>
  <c r="M14" i="15"/>
  <c r="N14" i="15" s="1" a="1"/>
  <c r="N14" i="15" s="1"/>
  <c r="M13" i="15"/>
  <c r="N13" i="15" s="1" a="1"/>
  <c r="N13" i="15" s="1"/>
  <c r="M12" i="15"/>
  <c r="N12" i="15" s="1" a="1"/>
  <c r="N12" i="15" s="1"/>
  <c r="M11" i="15"/>
  <c r="N11" i="15" s="1" a="1"/>
  <c r="N11" i="15" s="1"/>
  <c r="M10" i="15"/>
  <c r="N10" i="15" s="1" a="1"/>
  <c r="N10" i="15" s="1"/>
  <c r="M9" i="15"/>
  <c r="N9" i="15" s="1" a="1"/>
  <c r="N9" i="15" s="1"/>
  <c r="M8" i="15"/>
  <c r="N8" i="15" s="1" a="1"/>
  <c r="N8" i="15" s="1"/>
  <c r="M7" i="15"/>
  <c r="N7" i="15" s="1" a="1"/>
  <c r="N7" i="15" s="1"/>
  <c r="M6" i="15"/>
  <c r="N6" i="15" s="1" a="1"/>
  <c r="N6" i="15" s="1"/>
  <c r="M5" i="15"/>
  <c r="N5" i="15" s="1" a="1"/>
  <c r="N5" i="15" s="1"/>
  <c r="M4" i="15"/>
  <c r="N4" i="15" s="1" a="1"/>
  <c r="N4" i="15" s="1"/>
  <c r="M14" i="14"/>
  <c r="N14" i="14" s="1" a="1"/>
  <c r="N14" i="14" s="1"/>
  <c r="M13" i="14"/>
  <c r="N13" i="14" s="1" a="1"/>
  <c r="N13" i="14" s="1"/>
  <c r="M12" i="14"/>
  <c r="N12" i="14" s="1" a="1"/>
  <c r="N12" i="14" s="1"/>
  <c r="M11" i="14"/>
  <c r="N11" i="14" s="1" a="1"/>
  <c r="N11" i="14" s="1"/>
  <c r="M10" i="14"/>
  <c r="N10" i="14" s="1" a="1"/>
  <c r="N10" i="14" s="1"/>
  <c r="M9" i="14"/>
  <c r="N9" i="14" s="1" a="1"/>
  <c r="N9" i="14" s="1"/>
  <c r="M8" i="14"/>
  <c r="N8" i="14" s="1" a="1"/>
  <c r="N8" i="14" s="1"/>
  <c r="M7" i="14"/>
  <c r="N7" i="14" s="1" a="1"/>
  <c r="N7" i="14" s="1"/>
  <c r="M6" i="14"/>
  <c r="N6" i="14" s="1" a="1"/>
  <c r="N6" i="14" s="1"/>
  <c r="M5" i="14"/>
  <c r="N5" i="14" s="1" a="1"/>
  <c r="N5" i="14" s="1"/>
  <c r="M4" i="14"/>
  <c r="G33" i="19" l="1"/>
  <c r="F33" i="19"/>
  <c r="E33" i="19"/>
  <c r="G32" i="19"/>
  <c r="F32" i="19"/>
  <c r="E32" i="19"/>
  <c r="N4" i="17" a="1"/>
  <c r="N4" i="17" s="1"/>
  <c r="G35" i="19" s="1"/>
  <c r="C31" i="19"/>
  <c r="C35" i="19"/>
  <c r="C34" i="19"/>
  <c r="C33" i="19"/>
  <c r="C32" i="19"/>
  <c r="H45" i="19"/>
  <c r="F46" i="19"/>
  <c r="E46" i="19"/>
  <c r="C45" i="19"/>
  <c r="N4" i="18" a="1"/>
  <c r="N4" i="18" s="1"/>
  <c r="G34" i="19" s="1"/>
  <c r="C43" i="19"/>
  <c r="G45" i="19"/>
  <c r="E44" i="19"/>
  <c r="C46" i="19"/>
  <c r="C42" i="19"/>
  <c r="G44" i="19"/>
  <c r="F44" i="19"/>
  <c r="H44" i="19"/>
  <c r="G43" i="19"/>
  <c r="H43" i="19"/>
  <c r="G41" i="19"/>
  <c r="F41" i="19"/>
  <c r="E41" i="19"/>
  <c r="H41" i="19"/>
  <c r="C44" i="19"/>
  <c r="C41" i="19"/>
  <c r="H46" i="19"/>
  <c r="G46" i="19"/>
  <c r="E45" i="19"/>
  <c r="F45" i="19"/>
  <c r="F43" i="19"/>
  <c r="E43" i="19"/>
  <c r="J65" i="23" l="1"/>
  <c r="H19" i="19"/>
  <c r="H21" i="19"/>
  <c r="H23" i="19"/>
  <c r="H20" i="19"/>
  <c r="H22" i="19"/>
  <c r="F34" i="19"/>
  <c r="E34" i="19"/>
  <c r="E35" i="19"/>
  <c r="F35" i="19"/>
  <c r="D47" i="19"/>
  <c r="H32" i="19"/>
  <c r="H33" i="19"/>
  <c r="D43" i="19"/>
  <c r="D46" i="19"/>
  <c r="D44" i="19"/>
  <c r="D45" i="19"/>
  <c r="D41" i="19"/>
  <c r="D19" i="19"/>
  <c r="D22" i="19"/>
  <c r="D20" i="19"/>
  <c r="D21" i="19"/>
  <c r="D23" i="19"/>
  <c r="I19" i="19" l="1"/>
  <c r="C8" i="19" s="1"/>
  <c r="M16" i="19"/>
  <c r="M17" i="19" s="1"/>
  <c r="H35" i="19"/>
  <c r="H34" i="19"/>
  <c r="D34" i="19"/>
  <c r="D35" i="19"/>
  <c r="D32" i="19"/>
  <c r="D33" i="19"/>
  <c r="I23" i="19"/>
  <c r="I22" i="19"/>
  <c r="I21" i="19"/>
  <c r="I20" i="19"/>
  <c r="D11" i="19" l="1"/>
  <c r="D10" i="19"/>
  <c r="D12" i="19"/>
  <c r="D9" i="19"/>
  <c r="C10" i="19"/>
  <c r="C11" i="19"/>
  <c r="C9" i="19"/>
  <c r="C12" i="19"/>
  <c r="E42" i="19"/>
  <c r="N4" i="14" a="1"/>
  <c r="N4" i="14" s="1"/>
  <c r="H42" i="19"/>
  <c r="F42" i="19"/>
  <c r="G42" i="19"/>
  <c r="F31" i="19" l="1"/>
  <c r="G31" i="19"/>
  <c r="E31" i="19"/>
  <c r="D42" i="19"/>
  <c r="H31" i="19" l="1"/>
  <c r="D31" i="19"/>
  <c r="M28" i="19" l="1"/>
  <c r="G8" i="19" s="1"/>
  <c r="D8" i="1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SDMaster</author>
    <author>Chidsanuphong Termsirigul</author>
  </authors>
  <commentList>
    <comment ref="E40" authorId="0" shapeId="0" xr:uid="{1E8B453B-05BC-45F2-844B-790223053EBC}">
      <text>
        <r>
          <rPr>
            <b/>
            <sz val="8"/>
            <color indexed="81"/>
            <rFont val="Tahoma"/>
            <family val="2"/>
          </rPr>
          <t>ผ่านตามเกณฑ์ที่กำหนด</t>
        </r>
      </text>
    </comment>
    <comment ref="F40" authorId="0" shapeId="0" xr:uid="{7F8FAB25-CB58-472F-B511-45DEF01CDA25}">
      <text>
        <r>
          <rPr>
            <b/>
            <sz val="8"/>
            <color indexed="81"/>
            <rFont val="Tahoma"/>
            <family val="2"/>
          </rPr>
          <t>ไม่ผ่านตามเกณฑ์ที่กำหนด</t>
        </r>
      </text>
    </comment>
    <comment ref="G40" authorId="1" shapeId="0" xr:uid="{E4D830E5-9D63-4485-81EA-49EB55FA30EA}">
      <text>
        <r>
          <rPr>
            <b/>
            <sz val="9"/>
            <color indexed="81"/>
            <rFont val="Tahoma"/>
            <family val="2"/>
          </rPr>
          <t>ผ่านเกณฑ์ที่กำหนดเพียงบางส่วน</t>
        </r>
      </text>
    </comment>
    <comment ref="H40" authorId="0" shapeId="0" xr:uid="{F5F438EA-9D8E-4F30-B60F-007285D6326E}">
      <text>
        <r>
          <rPr>
            <b/>
            <sz val="8"/>
            <color indexed="81"/>
            <rFont val="Tahoma"/>
            <family val="2"/>
          </rPr>
          <t>ผ่าน โดยมีการควบคุมอื่นทดแทน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<sst xmlns="http://schemas.openxmlformats.org/spreadsheetml/2006/main" count="2043" uniqueCount="928">
  <si>
    <t>สำหรับผู้ให้บริการ</t>
  </si>
  <si>
    <t>1:</t>
  </si>
  <si>
    <t>กรุณาเลือก Y ในบริการที่ท่านให้บริการ และเลือก N ในบริการที่ท่านไม่ได้ให้บริการ</t>
  </si>
  <si>
    <t>2:</t>
  </si>
  <si>
    <t>3:</t>
  </si>
  <si>
    <t>4:</t>
  </si>
  <si>
    <t xml:space="preserve">ชื่อ-สกุล 1: </t>
  </si>
  <si>
    <t xml:space="preserve">ตำแหน่ง: </t>
  </si>
  <si>
    <t xml:space="preserve">เบอร์โทรศัพท์: </t>
  </si>
  <si>
    <t xml:space="preserve">email: </t>
  </si>
  <si>
    <t xml:space="preserve">ชื่อ-สกุล 2: </t>
  </si>
  <si>
    <t xml:space="preserve">ชื่อ-สกุล 3: </t>
  </si>
  <si>
    <t xml:space="preserve">  ข้อ</t>
  </si>
  <si>
    <t xml:space="preserve">สามารถดูวิธีการประเมิน Inherent Risk (IR) ได้ที่ &gt;&gt;&gt;&gt;  </t>
  </si>
  <si>
    <t xml:space="preserve">สามารถเข้าไปทำการประเมินความเสี่ยง Part: Inherent Risk (IR) ได้ที่ &gt;&gt;&gt;&gt;  </t>
  </si>
  <si>
    <t xml:space="preserve">สามารถดูวิธีการประเมิน Risk Management Capability (RMC) ได้ที่ &gt;&gt;&gt;&gt;  </t>
  </si>
  <si>
    <t>แบบการประเมิน RMC: Security&amp;Privacy</t>
  </si>
  <si>
    <t>แบบการประเมิน RMC: Fraud</t>
  </si>
  <si>
    <t>แบบการประเมิน RMC: Functional</t>
  </si>
  <si>
    <t>แบบการประเมิน RMC: Role</t>
  </si>
  <si>
    <t>แบบการประเมิน RMC: User Protection</t>
  </si>
  <si>
    <t>แบบการประเมิน RMC: Outsource</t>
  </si>
  <si>
    <t>ลำดับ</t>
  </si>
  <si>
    <t>ชื่อ - สกุล</t>
  </si>
  <si>
    <t>ตำแหน่ง</t>
  </si>
  <si>
    <t>ใบประกาศนียบัตรรับรอง</t>
  </si>
  <si>
    <t>Certification Number</t>
  </si>
  <si>
    <t>อีเมล</t>
  </si>
  <si>
    <t>เบอร์โทรศัพท์</t>
  </si>
  <si>
    <t>ตัวอย่าง</t>
  </si>
  <si>
    <t>ภูมิใจ ภาคภูมิ</t>
  </si>
  <si>
    <t>CISA, ISO 27001 Lead Auditor</t>
  </si>
  <si>
    <t>0000000001, 0000000002</t>
  </si>
  <si>
    <t>phomjai_pak@test.com</t>
  </si>
  <si>
    <t>021111111</t>
  </si>
  <si>
    <t>ต้นรัก มีสุข</t>
  </si>
  <si>
    <t>ผู้ตรวจสอบ</t>
  </si>
  <si>
    <t>ISO 27001 Lead Auditor</t>
  </si>
  <si>
    <t>-</t>
  </si>
  <si>
    <t>tonrak_mee@test.com</t>
  </si>
  <si>
    <t>022222222</t>
  </si>
  <si>
    <t>2</t>
  </si>
  <si>
    <t>3</t>
  </si>
  <si>
    <t>การดำเนินการ</t>
  </si>
  <si>
    <t>Pass</t>
  </si>
  <si>
    <t>ผ่านเกณฑ์ที่กำหนดทั้งหมด</t>
  </si>
  <si>
    <t>พิจารณานำส่งเอกสารอ้างอิง (ถ้ามี) หรือตามที่สำนักงานร้องขอ</t>
  </si>
  <si>
    <t>Not Pass</t>
  </si>
  <si>
    <t>ไม่ผ่านเกณฑ์ที่กำหนดทั้งหมด</t>
  </si>
  <si>
    <t>ต้องดำเนินการแก้ไขภายใน 90 วันนับจากหลังตรวจประเมิน</t>
  </si>
  <si>
    <t>Partially Pass</t>
  </si>
  <si>
    <t xml:space="preserve">ผ่านเกณฑ์ที่กำหนดบางส่วน </t>
  </si>
  <si>
    <t>ต้องจัดทำแผนการแก้ไขพร้อมนำส่งเอกสารอ้างอิง (ถ้ามี) ภายใน 30 วันนับจากหลังตรวจประเมิน</t>
  </si>
  <si>
    <t>Alternative Control</t>
  </si>
  <si>
    <t>ไม่มีการควบคุมที่พึงมีตามเกณฑ์ที่กำหนด แต่มีการควบคุมอื่นที่เทียบเท่าทดแทน</t>
  </si>
  <si>
    <t>เกณฑ์การประเมินความเสี่ยง (Risk criteria)</t>
  </si>
  <si>
    <t>ความเสี่ยงสุทธิ (Net Risk)</t>
  </si>
  <si>
    <t>ความเสี่ยงตั้งต้น (IR)</t>
  </si>
  <si>
    <t>ความสามารถในการบริการจัดการความเสี่ยง (RMC)</t>
  </si>
  <si>
    <t>&gt;&gt;เลือกระดับผลการประเมิน&lt;&lt;</t>
  </si>
  <si>
    <t>RMC</t>
  </si>
  <si>
    <t>ระดับ</t>
  </si>
  <si>
    <t>ระดับช่วง IR</t>
  </si>
  <si>
    <t>รายละเอียด</t>
  </si>
  <si>
    <t>ระดับช่วง RMC</t>
  </si>
  <si>
    <t>ระดับการควบคุม</t>
  </si>
  <si>
    <t>สูง (1)</t>
  </si>
  <si>
    <t>ปานกลาง(2)</t>
  </si>
  <si>
    <t>ต่ำ (3)</t>
  </si>
  <si>
    <t>สูง (3)</t>
  </si>
  <si>
    <t>2.31 – 3.00</t>
  </si>
  <si>
    <t>ไม่มีการปฏิบัติตามหลักเกณฑ์ว่าด้วยการควบคุมดูแลการประกอบธุรกิจบริการเกี่ยวกับระบบการพิสูจน์และยืนยันตัวตนทางดิจิทัลหรือไม่มีกระบวนการตามประกาศที่ชัดเจนซึ่งนำไปสู่ความเสียหายอย่างร้ายแรงต่อ ระบบหรือกรณีที่ไม่ปฏิบัติตามหลักเกณฑ์ฯหลายหัวข้อรวมกันซึ่งเมื่อพิจารณา แล้วมีผลกระทบต่อระบบการจัดการโดยรวม</t>
  </si>
  <si>
    <t>IR</t>
  </si>
  <si>
    <t>ปานกลาง</t>
  </si>
  <si>
    <t>ค่อนข้างสูง</t>
  </si>
  <si>
    <t>สูง</t>
  </si>
  <si>
    <t>ปานกลาง (2)</t>
  </si>
  <si>
    <t>ค่อนข้างต่ำ</t>
  </si>
  <si>
    <t>ต่ำ (1)</t>
  </si>
  <si>
    <t>ต่ำ</t>
  </si>
  <si>
    <t>1.71 – 2.30</t>
  </si>
  <si>
    <t>มีการดำเนินการตามประกาศหลักเกณฑ์ว่าด้วยการควบคุมดูแลการ ประกอบธุรกิจบริการเกี่ยวกับระบบการพิสูจน์และยืนยันตัวตนทางดิจิทัลแล้ว แต่พบประเด็นบางเรื่องที่หากปล่อยละเลยไว้อาจนำไปสู่ความไม่สอดคล้องใน อนาคตได้ควรต้องดำเนินการปรับปรุงหรือพัฒนากระบวนการให้ดียิ่งขึ้นเพื่อ ป้องกันไม่ให้ เกิดการละเลยซึ่งอาจนำไปสู่ความไม่สอดคล้องในอนาคต</t>
  </si>
  <si>
    <t>พิจารณาจากระดับความเสี่ยงตั้งต้นขององค์กร (IR) และระดับความสามารถในการบริการจัดการความเสี่ยงขององค์กร (RMC) มาจัดวางในตารางความเสี่ยงสุทธิ (Net risk) ซึ่งสามารถนำผลลัพธ์นี้เข้ากระบวนการจัดการความเสี่ยงเพื่อวิเคราะห์ว่าประเภทความเสี่ยงใดมีผลกระทบต่อองค์กรมากที่สุด และหาหาแนวทางเตรียมรับมือก่อนจะเกิดขึ้น รวมถึงใช้ในการติดตามและรายงานผลความเสี่ยงได้</t>
  </si>
  <si>
    <t>1.00 – 1.70</t>
  </si>
  <si>
    <t>มีการปฏิบัติตามหลักเกณฑ์ว่าด้วยการควบคุมดูแลการประกอบ ธุรกิจบริการเกี่ยวกับระบบการพิสูจน์และยืนยันตัวตนทางดิจิทัลครบถ้วน มีกระบวนการที่ชัดเจนรวมถึงมีการวัดผลอย่างต่อเนื่อง</t>
  </si>
  <si>
    <t>แบบสรุปความเสี่ยงสุทธิของผู้รับใบอนุญาตประกอบธุรกิจบริการเกี่ยวกับการพิสูจน์และยืนยันตนทางดิจิทัล</t>
  </si>
  <si>
    <t xml:space="preserve">  1. Net risk result by risk factor</t>
  </si>
  <si>
    <t>Net risk result by risk factor</t>
  </si>
  <si>
    <t xml:space="preserve">ความเสี่ยงสุทธิ (Net risk)    </t>
  </si>
  <si>
    <t>Risk factor</t>
  </si>
  <si>
    <t>IR result</t>
  </si>
  <si>
    <t>RMC result</t>
  </si>
  <si>
    <t>NR result</t>
  </si>
  <si>
    <t>Strategic</t>
  </si>
  <si>
    <t>Operational</t>
  </si>
  <si>
    <t>Technology</t>
  </si>
  <si>
    <t>Reputation</t>
  </si>
  <si>
    <t>Compliance</t>
  </si>
  <si>
    <t xml:space="preserve">  2. Inherent risk result</t>
  </si>
  <si>
    <t>Inherent risk result</t>
  </si>
  <si>
    <t>ระดับความเสี่ยงตั้งต้น
ขององค์กร</t>
  </si>
  <si>
    <t>คะแนนผลการประเมิน</t>
  </si>
  <si>
    <t>ระดับการความเสี่ยงตั้งต้น (IR)</t>
  </si>
  <si>
    <t>ต่ำ 
(1 คะแนน)</t>
  </si>
  <si>
    <t>ปานกลาง 
(2 คะแนน)</t>
  </si>
  <si>
    <t>สูง 
(3 คะแนน)</t>
  </si>
  <si>
    <t xml:space="preserve">  3. Risk management capability result</t>
  </si>
  <si>
    <t>Risk management capability result</t>
  </si>
  <si>
    <t>ระดับความสามารถในการบริการจัดการความเสี่ยงขององค์กร</t>
  </si>
  <si>
    <t>ระดับความสามารถในการบริการจัดการความเสี่ยง (RMC)</t>
  </si>
  <si>
    <t>สูง 
(1 คะแนน)</t>
  </si>
  <si>
    <t>ต่ำ 
(3 คะแนน)</t>
  </si>
  <si>
    <t>การบริหารจัดการความเสี่ยง</t>
  </si>
  <si>
    <t>จำนวนข้อที่ดำเนินการแล้ว</t>
  </si>
  <si>
    <t>Security&amp;Privacy</t>
  </si>
  <si>
    <t>Fraud</t>
  </si>
  <si>
    <t>Functional</t>
  </si>
  <si>
    <t>Role</t>
  </si>
  <si>
    <t>Protection</t>
  </si>
  <si>
    <t>Outsource</t>
  </si>
  <si>
    <t>No.</t>
  </si>
  <si>
    <t>ผลการประเมิน</t>
  </si>
  <si>
    <t>ระดับความเสี่ยงตั้งต้น</t>
  </si>
  <si>
    <t>ผลการพิจารณา</t>
  </si>
  <si>
    <t>แนวทางการพิจารณา</t>
  </si>
  <si>
    <t>หมายเหตุ</t>
  </si>
  <si>
    <t>X</t>
  </si>
  <si>
    <t>นโยบาย/ แผนกลยุทธ์ และการจัดสรรงบประมาณ สอดคล้องกับเป้าหมายเชิงกลยุทธ์ทางธุรกิจ โดยเฉพาะอย่างยิ่งเพื่อสนับสนุนการให้บริการ Digital ID อย่างปลอดภัย</t>
  </si>
  <si>
    <t>มีนโยบาย/แผนกลยุทธ์ และการจัดสรรงบประมาณ แต่ยังไม่สอดคล้องกับเป้าเชิงกลยุทธ์ทางธุรกิจ หรือ ไม่มีนโยบาย/ แผนกลยุทธ์ และการจัดสรรงบประมาณเพื่อสนับสนุนการให้บริการ Digital ID อย่างปลอดภัย</t>
  </si>
  <si>
    <t>เอกสารที่แสดงถึง
- เป้าเชิงกลยุทธ์ทางธุรกิจ (ครอบคลุมหรือสำหรับ บริการ Digital ID)
- นโยบาย/แผนกลยุทธทางธุรกิจ (ครอบคลุมหรือสำหรับ บริการ Digital ID)
- การจัดสรรงบประมาณ (ครอบคลุมหรือสำหรับ บริการ Digital ID)</t>
  </si>
  <si>
    <t>อิทธิพลจากบริษัทใหญ่ (parent company) รวมถึงผู้ถือหุ้นที่เป็นชาวต่างชาติในการกำหนดกลยุทธ์</t>
  </si>
  <si>
    <t>องค์กรมีคุณสมบัติ ดังนี้
(1) ไม่เป็นบริษัทย่อยหรือสาขา ของบริษัทใหญ่ (parent company) และ
(2) ไม่มีผู้ถือหุ้นที่เป็นชาวต่างชาติมากกว่าร้อยละ 50 ของจำนวนหุ้นของบริษัท และ
(3) ไม่มีผู้ถือหุ้นที่เป็นชาวต่างชาติที่มีอำนาจควบคุมคะแนนเสียงส่วนใหญ่ในที่ประชุมผู้ถือหุ้นของบริษัท และ
(4) ไม่มีผู้ถือหุ้นที่เป็นชาวต่างชาติที่มีอำนาจควบคุมการแต่งตั้งหรือถอดถอนผู้มีอำนาจในการจัดการหรือกรรมการตั้งแต่กึ่งหนึ่งของกรรมการทั้งหมดในบริษัท</t>
  </si>
  <si>
    <t>องค์กรมีคุณสมบัติ ดังนี้
(1) เป็นบริษัทย่อยหรือสาขา ของบริษัทใหญ่ (parent company) หรือ
(2) มีผู้ถือหุ้นที่เป็นชาวต่างชาติมากกว่าร้อยละ 50 ของจำนวนหุ้นของบริษัท หรือ
(3) มีผู้ถือหุ้นที่เป็นชาวต่างชาติที่มีอำนาจควบคุมคะแนนเสียงส่วนใหญ่ในที่ประชุมผู้ถือหุ้นของบริษัท หรือ
(4) มีผู้ถือหุ้นที่เป็นชาวต่างชาติที่มีอำนาจควบคุมการแต่งตั้งหรือถอดถอนผู้มีอำนาจในการจัดการหรือกรรมการตั้งแต่กึ่งหนึ่งของกรรมการทั้งหมดในบริษัท</t>
  </si>
  <si>
    <t>N/A</t>
  </si>
  <si>
    <t>มีนโยบายการบริหารความเสี่ยงในระดับองค์กร และ กิจกรรมการบริหารความเสี่ยงในระดับองค์กรที่สอดคล้องกับนโยบาย และมีการรายงานต่อผู้บริหารระดับสูงหรือคณะกรรมการบริษัทอย่างสม่ำเสมอ</t>
  </si>
  <si>
    <t>ไม่มีนโยบายการบริหารความเสี่ยงในระดับองค์กร แต่มีกิจกรรมการบริหารความเสี่ยงในระดับองค์กร และมีการรายงานต่อผู้บริหารระดับสูงหรือคณะกรรมการบริษัท</t>
  </si>
  <si>
    <t>ไม่มีกิจกรรมการบริหารความเสี่ยงในระดับองค์กร หรือ ผู้บริหารระดับสูงไม่ได้มีส่วนร่วม</t>
  </si>
  <si>
    <t>- นโยบายการบริหารความเสี่ยงในระดับองค์กร
- รายงานผลการประเมินและการบริหารความเสี่ยงในระดับองค์กร ครั้งล่าสุด (ภายในระยะเวลา 1 ปี)</t>
  </si>
  <si>
    <t>การควบรวมกิจการ เข้าซื้อกิจการ หรือแผนการลดค่าใช้จ่าย ที่อาจส่งผลกระทบต่อบุคลากร กระบวนการ หรือโครงสร้างพื้นฐานด้านเทคโนโลยีสารสนเทศที่เกี่ยวกับบริการ Digital ID</t>
  </si>
  <si>
    <t>ไม่มีแผนการควบรวมกิจการ เข้าซื้อกิจการ หรือแผนการลดค่าใช้จ่าย ที่มีผลกระทบต่อบุคลากร กระบวนการ หรือโครงสร้างพื้นฐานด้านเทคโนโลยีสารสนเทศที่เกี่ยวกับบริการ Digital ID</t>
  </si>
  <si>
    <t>มีแผนหรืออยู่ระหว่างดำเนินการควบรวมกิจการ เข้าซื้อกิจการ หรือแผนการลดค่าใช้จ่าย ที่มีผลกระทบเพียงเล็กน้อย ต่อบุคลากร กระบวนการ หรือโครงสร้างพื้นฐานด้านเทคโนโลยีสารสนเทศที่เกี่ยวกับบริการ Digital ID</t>
  </si>
  <si>
    <t>มีแผนหรืออยู่ระหว่างดำเนินการ เพื่อการควบรวมกิจการ เข้าซื้อกิจการ หรือแผนการลดค่าใช้จ่าย ที่มีผลกระทบระดับปานกลางถึงมาก หรือ ยังไม่ได้วิเคราะห์ถึงผลกระทบ ต่อบุคลากร กระบวนการ หรือโครงสร้างพื้นฐานด้านเทคโนโลยีสารสนเทศที่เกี่ยวกับบริการ Digital ID</t>
  </si>
  <si>
    <t>การแข่งขันในอุตสาหกรรมบริการ Digital ID</t>
  </si>
  <si>
    <t>มีการดำเนินการตรวจสอบและรายงานผลต่อผู้บริหาร ซึ่งครอบคลุมบริการ Digital ID ที่สำคัญทั้งหมด อย่างสม่ำเสมอ อย่างน้อยปีละ 1 ครั้ง</t>
  </si>
  <si>
    <t>มีการดำเนินการตรวจสอบและรายงานผลต่อผู้บริหาร ซึ่งครอบคลุมบริการ Digital ID ที่สำคัญเพียงบางส่วน 
หรือ
มีการดำเนินการตรวจสอบและรายงานผลต่อผู้บริหาร ซึ่งครอบคลุมบริการ Digital ID ที่สำคัญทั้งหมด แต่ไม่สม่ำเสมอ</t>
  </si>
  <si>
    <t>รายงานสรุปผลการตรวจสอบที่เกี่ยวข้อง</t>
  </si>
  <si>
    <t>การตรวจสอบการปฏิบัติตามกฎหมายและกฎเกณฑ์ด้านเทคโนโลยีสารสนเทศ ที่เกี่ยวข้องกับบริการ Digital ID เช่น กฎหมายว่าด้วยธุรกรรมทางอิเล็กทรอนิกส์, กฎหมายว่าด้วยการกระทำความผิดเกี่ยวกับคอมพิวเตอร์, กฎหมายคุ้มครองข้อมูลส่วนบุคคล</t>
  </si>
  <si>
    <t>ไม่มีการดำเนินการตรวจสอบ หรือ ไม่มีการรายงานผลให้ผู้บริหารรับทราบ</t>
  </si>
  <si>
    <t>- รายงานสรุปผลการตรวจสอบที่เกี่ยวข้อง</t>
  </si>
  <si>
    <t>- รายชื่อหน่วยงานที่กำกับดูแลองค์กร</t>
  </si>
  <si>
    <t>หมายเหตุ ไม่นับรวมกฎระเบียบที่ทุกๆ องค์กรต้องปฏิบัติตาม เช่น กฎระเบียบของสํานักงานคณะกรรมการคุ้มครองข้อมูลส่วนบุคคล, พระราชบัญญัติว่าด้วยการกระทำความผิดเกี่ยวกับคอมพิวเตอร์</t>
  </si>
  <si>
    <t>ไม่มี</t>
  </si>
  <si>
    <t>นโยบาย และแนวทางปฏิบัติเกี่ยวกับความมั่นคงปลอดภัยระบบสารสนเทศ</t>
  </si>
  <si>
    <t>มีการจัดทำนโยบาย และแนวทางปฏิบัติเกี่ยวกับความมั่นคงปลอดภัยสารสนเทศ ที่สอดคล้องกับมาตรฐานด้านความมั่นคงปลอดภัยที่ได้รับการยอมรับ เช่น ISO27001, PCI DSS, NIST  และมีการทบทวนอย่างสม่ำเสมอ อย่างน้อยปีละ 1 ครั้ง</t>
  </si>
  <si>
    <t>มีการจัดทำนโยบาย และแนวทางปฏิบัติเกี่ยวกับความมั่นคงปลอดภัยสารสนเทศ และมีการทบทวนอย่างสม่ำเสมอ อย่างน้อยปีละ 1 ครั้ง</t>
  </si>
  <si>
    <t>มีการจัดทำนโยบาย และแนวทางปฏิบัติเกี่ยวกับความมั่นคงปลอดภัยสารสนเทศ แต่ไม่ได้ทบทวนอย่างสม่ำเสมอ</t>
  </si>
  <si>
    <t>- นโยบาย และแนวทางปฏิบัติเกี่ยวกับความมั่นคงปลอดภัยสารสนเทศ
- หลักฐานการทบทวนนโยบายและแนวทางปฏิบัติ
- ตารางแสดงความสัมพันธ์ของนโยบาย และแนวทางปฏิบัติกับมาตรฐานสากลที่อ้างอิง เช่น Statement of Applicability (SOA) สำหรับ ISO27001</t>
  </si>
  <si>
    <t xml:space="preserve">มีกิจกรรมการประเมินและบริหารความเสี่ยงด้านเทคโนโลยีสารสนเทศครอบคลุมบริการ Digital ID และระบบเทคโนโลยีสารสนเทศที่เกี่ยวข้อง มีการทบทวนความเสี่ยงอย่างสม่ำเสมออย่างน้อยปีละ 1 ครั้ง และมีกระบวนการติดตามความเสี่ยงที่มีประสิทธิภาพ เช่น การกำหนด KPI </t>
  </si>
  <si>
    <t>มีกิจกรรมการประเมินและบริหารความเสี่ยงด้านเทคโนโลยีสารสนเทศครอบคลุมบริการ Digital ID และระบบเทคโนโลยีสารสนเทศที่เกี่ยวข้อง มีการทบทวนความเสี่ยงอย่างสม่ำเสมออย่างน้อยปีละ 1 ครั้ง แต่ยังขาดกระบวนการติดตามความเสี่ยงที่มีประสิทธิภาพ</t>
  </si>
  <si>
    <t>ไม่มีกิจกรรมการประเมินและบริหารความเสี่ยงด้านเทคโนโลยีสารสนเทศ ที่ครอบคลุมบริการ Digital ID และระบบเทคโนโลยีสารสนเทศที่เกี่ยวข้อง</t>
  </si>
  <si>
    <t xml:space="preserve">- นโยบายการบริหารความเสี่ยงด้านเทคโนโลยีสารสนเทศ 
- รายงานผลการประเมินความเสี่ยงด้านเทคโนโลยีสารสนเทศ ที่ครอบคลุมบริการ Digital ID และระบบเทคโนโลยีสารสนเทศที่เกี่ยวข้อง
- รายงานผลการติดตามความเสี่ยงด้านเทคโนโลยีสารสนเทศ </t>
  </si>
  <si>
    <t xml:space="preserve">มีกิจกรรมการประเมินและบริหารความเสี่ยงเกี่ยวกับการทุจริตหรือการฉ้อโกงจากการใช้งานระบบหรือบริการ Digital ID  มีการทบทวนความเสี่ยงอย่างสม่ำเสมออย่างน้อยปีละ 1 ครั้ง และมีกระบวนการติดตามความเสี่ยงที่มีประสิทธิภาพ เช่น การกำหนด KPI </t>
  </si>
  <si>
    <t xml:space="preserve">มีกิจกรรมการประเมินและบริหารความเสี่ยงเกี่ยวกับการทุจริตหรือการฉ้อโกงจากการใช้งานระบบหรือบริการ Digital ID  มีการทบทวนความเสี่ยงอย่างสม่ำเสมออย่างน้อยปีละ 1 ครั้ง แต่ยังขาดกระบวนการติดตามความเสี่ยงที่มีประสิทธิภาพ เช่น การกำหนด KPI </t>
  </si>
  <si>
    <t>ไม่มีกิจกรรมการประเมินและบริหารความเสี่ยงเกี่ยวกับการทุจริตหรือการฉ้อโกงจากการใช้งานระบบหรือบริการ Digital ID</t>
  </si>
  <si>
    <t>- รายงานผลการประเมินความเสี่ยงเกี่ยวกับการทุจริตหรือการฉ้อโกงจากการใช้งานระบบหรือบริการ Digital ID
- รายงานผลการติดตามความเสี่ยงเกี่ยวกับการทุจริตหรือการฉ้อโกงจากการใช้งานระบบหรือบริการ Digital ID</t>
  </si>
  <si>
    <t xml:space="preserve">การเก็บรวบรวม ใช้  หรือ เปิดเผยข้อมูลส่วนบุคคลอ่อนไหว เช่น ข้อมูลเกี่ยวกับเชื้อชาติ  เผ่าพันธุ์  ความคิดเห็นทางการเมือง  ความเชื่อในลัทธิ  ศาสนาหรือปรัชญา  พฤติกรรมทางเพศ  ประวัติอาชญากรรม ข้อมูลสุขภาพ ความพิการ  ข้อมูลสหภาพแรงงาน  ข้อมูลพันธุกรรม  ข้อมูลชีวภาพ (ตามมาตรา 26  พ.ร.บ.คุ้มครองข้อมูลส่วนบุคคล พ.ศ. 2562) </t>
  </si>
  <si>
    <t>ระบบที่ให้บริการ Digital ID ไม่มีการจัดเก็บ ประมวลผล ถ่ายโอนข้อมูลส่วนบุคคลอ่อนไหว</t>
  </si>
  <si>
    <t>ระบบที่ให้บริการ Digital ID มีการประมวลผล หรือถ่ายโอนข้อมูลส่วนบุคคลอ่อนไหว แต่ไม่มีจัดเก็บ</t>
  </si>
  <si>
    <t>ระบบที่ให้บริการ Digital ID มีการจัดเก็บข้อมูลส่วนบุคคลอ่อนไหว</t>
  </si>
  <si>
    <t>เอกสารการบันทึกรายการประมวลผลข้อมูลส่วนบุคคล หรือ data flow diagram ที่เกี่ยวข้องกับ ระบบที่ให้บริการ Digital ID</t>
  </si>
  <si>
    <t>พิจารณาจากรายงานสรุปเหตุการณ์ด้านความมั่นคงปลอดภัยสารสนเทศที่ไม่พึงประสงค์ (incident) ที่มีผลกระทบในระดับกลางขึ้นไป ในระยะเวลา 1 ปี</t>
  </si>
  <si>
    <t>จำนวนเหตุการณ์ที่ส่งผลกระทบในวงกว้างและมีนัยสำคัญต่อความน่าเชื่อถือของบริษัท ในระยะเวลา 1 ปี
หมายเหตุ นับรวมเหตุการณ์ที่ไม่เกี่ยวข้องกับบริการ Digital ID เช่น เหตุการณ์ไม่พึงประสงค์ (incident) ของระบบอื่นของหน่วยงาน, การทุจริตหรือความผิดพลาดของบุคลากรที่ผลกระทบระดับระดับกลางขึ้นไป เป็นต้น</t>
  </si>
  <si>
    <t>1-2 เหตุการณ์</t>
  </si>
  <si>
    <t>มากกว่า 2 เหตุการณ์</t>
  </si>
  <si>
    <t>ระดับการพึ่งพาบุคคลในกระบวนการปฏิบัติงานที่เกี่ยวกับการให้บริการ Digital ID</t>
  </si>
  <si>
    <t>อาศัยระบบอัตโนมัติเป็นส่วนใหญ่  
(ขั้นตอนการให้บริการ ไม่เกินกว่า 30% ต้องพึ่งพาเจ้าหน้าที่)</t>
  </si>
  <si>
    <t>อาศัยทั้งเจ้าหน้าที่และระบบอัตโนมัติในขั้นตอนการให้บริการ ในระดับที่ใกล้เคียงกัน 
(ขั้นตอนการให้บริการ 31-70% ต้องพึ่งพาเจ้าหน้าที่)</t>
  </si>
  <si>
    <t>อาศัยเจ้าหน้าที่ในการปฏิบัติเป็นส่วนใหญ่ 
(ขั้นตอนการให้บริการ มากกว่า 70% ต้องพึ่งพาเจ้าหน้าที่)</t>
  </si>
  <si>
    <t>- ขั้นตอนการปฏิบัติงานของเจ้าหน้าที่ที่เกี่ยวกับการให้บริการ Digital ID
- Workflow การทำงานของระบบที่เกี่ยวกับการให้บริการ Digital ID</t>
  </si>
  <si>
    <r>
      <t>มีการ</t>
    </r>
    <r>
      <rPr>
        <u/>
        <sz val="14"/>
        <color theme="1"/>
        <rFont val="TH SarabunPSK"/>
        <family val="2"/>
      </rPr>
      <t>ทำสัญญาหรือข้อตกลง</t>
    </r>
    <r>
      <rPr>
        <sz val="14"/>
        <color theme="1"/>
        <rFont val="TH SarabunPSK"/>
        <family val="2"/>
      </rPr>
      <t>กับบุคคลภายนอกที่สนับสนุนการให้บริการ Digital ID ทั้งหมด โด</t>
    </r>
    <r>
      <rPr>
        <u/>
        <sz val="14"/>
        <color theme="1"/>
        <rFont val="TH SarabunPSK"/>
        <family val="2"/>
      </rPr>
      <t>ยเนื้อหาสัญญา</t>
    </r>
    <r>
      <rPr>
        <sz val="14"/>
        <color theme="1"/>
        <rFont val="TH SarabunPSK"/>
        <family val="2"/>
      </rPr>
      <t>ระบุขอบเขตการใช้บริการ การเชื่อมต่อหรือการเข้าถึงข้อมูลจากบุคคลภายนอก,
หน้าที่และความรับผิดชอบของบุคคลภายนอก, เงื่อนไขหรือสิทธิในการขอเปลี่ยนแปลง ยุติ หรือยกเลิกสัญญา, 
ความรับผิดต่อความเสียหาย</t>
    </r>
  </si>
  <si>
    <t>มีการทำสัญญาหรือข้อตกลงกับบุคคลภายนอกที่สนับสนุนการให้บริการ Digital ID ทั้งหมด แต่เนื้อหาสัญญายังไม่ครบถ้วน</t>
  </si>
  <si>
    <t>- รายการบุคคลภายนอกที่สนับสนุนการให้บริการ Digital ID
- สัญญากับบุคคลภายนอกที่สนับสนุนการให้บริการ Digital ID</t>
  </si>
  <si>
    <t>จำนวนน้อยกว่า 2 ราย</t>
  </si>
  <si>
    <t>จำนวน 2 - 4 ราย</t>
  </si>
  <si>
    <t>มากกว่า 4 ราย</t>
  </si>
  <si>
    <t>เอกสารที่แสดงถึง
- รายชื่อผู้ให้บริการภายนอกด้าน IT ที่เกี่ยวข้องกับการให้บริการ Digital ID</t>
  </si>
  <si>
    <t>เป้าหมาย จำนวนบัญชีรวมทั้งหมดที่ลงทะเบียนและพิสูจน์ตัวตนแล้วในระบบบริการ Digital ID นับถัดจากวันประเมินไป 1 ปี</t>
  </si>
  <si>
    <t>น้อยกว่า 100,000 บัญชี</t>
  </si>
  <si>
    <t>100,000 - 1,000,000  บัญชี</t>
  </si>
  <si>
    <t>มากกว่า 1,000,000  บัญชี</t>
  </si>
  <si>
    <t>- หลักฐานแสดงจำนวนบัญชีที่ลงทะเบียนและพิสูจน์ตัวตนแล้วในระบบบริการ Digital ID ในปัจจุบัน และระบุเป้าหมายในอีก 1 ปี</t>
  </si>
  <si>
    <t>จำนวนพนักงานทั้งหมดที่เกี่ยวข้องกับการให้บริการ Digital ID</t>
  </si>
  <si>
    <t>เอกสารที่แสดงถึง
- แผนผังองค์กร ที่แสดงถึงหน่วยงานที่เกี่ยวข้องกับการให้บริการ Digital ID
- จำนวนพนักงานในแต่ละหน่วยงานที่เกี่ยวข้องกับการให้บริการ Digital ID</t>
  </si>
  <si>
    <t>จำนวนพนักงานในสายงาน IT ทั้งหมดที่เกี่ยวข้องกับการให้บริการ Digital ID</t>
  </si>
  <si>
    <t>มากกว่า 30 คน</t>
  </si>
  <si>
    <t>เอกสารที่แสดงถึง
- จำนวนพนักงาน IT ที่เกี่ยวข้องกับการให้บริการ Digital ID</t>
  </si>
  <si>
    <t>จำนวนพนักงานในสายงาน IT ที่เกี่ยวข้องกับการให้บริการ Digital ID และลาออกในระยะเวลา 12 เดือน</t>
  </si>
  <si>
    <t>อัตรา Turnover ต่ำ (น้อยกว่า 10%)</t>
  </si>
  <si>
    <t>มีอัตรา Turnover ปานกลาง (10-20%)</t>
  </si>
  <si>
    <t>มีอัตรา Turnover สูง (มากกว่า 20%)</t>
  </si>
  <si>
    <t>เอกสารที่แสดงถึง
- จำนวนพนักงาน IT ที่ลาออกและรับผิดชอบกับการให้บริการ Digital ID</t>
  </si>
  <si>
    <t>คำนวณโดยนำพนักงานที่ลาออกในช่วง 12 เดือน / อัตรากำลังพนักงานฝ่าย IT (ทั้งนี้ต้องเป็นพนักงานที่เกี่ยวข้องกับการให้บริการ Digital ID)</t>
  </si>
  <si>
    <t xml:space="preserve">จำนวนพนักงานที่มีสิทธิ์สูง (เช่น Administrator ของ Network, Database) ที่เกี่ยวข้องกับการให้บริการ Digital ID และลาออกในระยะเวลา 12 เดือน </t>
  </si>
  <si>
    <t>เอกสารที่แสดงถึง
- รายชื่อหรือจำนวนพนักงาน IT outsource ที่สามารถเข้าถึงระบบ Digital ID ขององค์กรได้</t>
  </si>
  <si>
    <t xml:space="preserve">เอกสารที่แสดงถึง
- รายชื่อหรือจำนวนพนักงาน IT outsource ที่มีสิทธิ์สูงและสามารถเข้าถึงระบบ Digital ID ขององค์กรได้
- รายชื่อหรือจำนวนพนักงาน IT ภายในองค์กรได้รับสิทธิ์สูงในการเข้าถึงระบบ Digital ID
</t>
  </si>
  <si>
    <t xml:space="preserve">คำนวณโดยนำจำนวนพนักงานผู้ให้บริการภายนอกที่เกี่ยวข้องกับการให้บริการ Digital ID / จำนวนสิทธิ์สูงทั้งหมดในระบบ Digital ID </t>
  </si>
  <si>
    <t>ไม่มี Account ผู้ที่ไม่เกี่ยวข้องกับองค์กรในระบบ</t>
  </si>
  <si>
    <t>เอกสารที่แสดงถึง
- รายชื่อพนักงานที่อยู่ในระบบ Digital ID ในปัจจุบัน
- รายชื่อพนักงานที่นำออกจากระบบ Digital ID ในระยะเวลา 12 เดือนที่ผ่านมา</t>
  </si>
  <si>
    <t>ช่องโหว่ภายในระบบหรือแอปพลิเคชันสำหรับบริการ Digital ID ที่มีความเสี่ยงของช่องโหว่ระดับ High หรือ Critical</t>
  </si>
  <si>
    <t>ไม่มีช่องโหว่ที่มีความเสี่ยงระดับ High หรือ Critical ที่ยังไม่ได้รับการแก้ไข</t>
  </si>
  <si>
    <t>มี 1-3 ช่องโหว่ที่มีความเสี่ยงระดับ High หรือ Critical ที่ยังไม่ได้รับการแก้ไข</t>
  </si>
  <si>
    <t>มีมากกว่า 3 ช่องโหว่ที่มีความเสี่ยงระดับ High หรือ Critical ที่ยังไม่ได้รับการแก้ไข</t>
  </si>
  <si>
    <t>เอกสารที่แสดงถึง
- รายงานช่องโหว่ภายในระบบหรือแอปพลิเคชันสำหรับบริการ Digital ID</t>
  </si>
  <si>
    <t>นับจำนวน ตามจำนวนช่องโหว่ที่พบทั้งหมดรวมกัน จากผลการทดสอบระบบในระดับแอปพลิเคชัน ระบบปฏิบัติการ และระดับเครือข่าย  (ไม่ใช่นับตามประเภทของช่องโหว่ที่พบ)</t>
  </si>
  <si>
    <t>การบริหารจัดการช่องโหว่ (Vulnerability management) และการทดสอบการเจาะระบบ (Penetration test) ที่เกี่ยวกับระบบ Digital ID</t>
  </si>
  <si>
    <t>มีแผนดำเนินงานประเมินช่องโหว่ (Vulnerability assessment) และการทดสอบการเจาะระบบ (Penetration test) จากผู้เชี่ยวชาญ  อย่างน้อยปีละ 1 ครั้ง โดยครอบคลุมระบบ Digital ID ทั้งหมด</t>
  </si>
  <si>
    <t>มีแผนดำเนินงานประเมินช่องโหว่ (Vulnerability assessment) และการทดสอบการเจาะระบบ (Penetration test) จากผู้เชี่ยวชาญ  อย่างน้อยปีละ 1 ครั้ง แต่ยังไม่ครอบคลุมระบบ Digital ID ทั้งหมด</t>
  </si>
  <si>
    <t>มีแผนดำเนินงานประเมินช่องโหว่ (Vulnerability assessment) หรือการทดสอบการเจาะระบบ (Penetration test) สำหรับระบบอื่น แต่ไม่ครอบคลุมระบบ Digital ID 
หรือ
ยังไม่มีแผนงานดังกล่าว</t>
  </si>
  <si>
    <t>จำนวน Internet Service Provider (ISP) ที่เชื่อมต่อและใช้งานกับระบบ Digital ID</t>
  </si>
  <si>
    <t>น้อยกว่า 2 ราย</t>
  </si>
  <si>
    <t>2 ราย</t>
  </si>
  <si>
    <t>มากกว่า 2 ราย</t>
  </si>
  <si>
    <t>น้อยกว่า 10 IP Address</t>
  </si>
  <si>
    <t>10-20 IP Address</t>
  </si>
  <si>
    <t>มากกว่า 20 IP Address</t>
  </si>
  <si>
    <t>Protocol ที่ใช้งานทั้งหมด Secure และทันสมัย</t>
  </si>
  <si>
    <t>มีการใช้งาน Protocol ที่ Unsecure แต่อยู่ระหว่างการดำเนินการแก้ไข</t>
  </si>
  <si>
    <t>มีการใช้งาน Protocol ที่ Unsecure และยังไม่มีแผนในการจัดการ</t>
  </si>
  <si>
    <t>เอกสารที่แสดงถึง
- มาตรฐาน Protocol ที่ใช้งานภายในองค์กร
- Specification และการออกแบบระบบ Digital ID</t>
  </si>
  <si>
    <t>จำนวนบริษัทในเครือที่เชื่อมต่อมายังระบบบริการ Digital ID ขององค์กร</t>
  </si>
  <si>
    <t>ไม่มีบริษัทในเครือที่เชื่อมต่อ</t>
  </si>
  <si>
    <t>จำนวน 1 - 2 ราย</t>
  </si>
  <si>
    <t xml:space="preserve">เอกสารที่แสดงถึง
- รายชื่อบริษัทในเครือที่เชื่อมต่อหรือใช้งานระบบบริการ Digital ID </t>
  </si>
  <si>
    <t>วิธีการเชื่อมต่อมายังระบบบริการ Digital ID ของบริษัทในเครือ</t>
  </si>
  <si>
    <t>Private Link (เช่น MPLS, Leased line) และต้องใช้ VPN
หรือไม่มีการเชื่อมต่อ</t>
  </si>
  <si>
    <t>Private Link (เช่น MPLS, Leased line)</t>
  </si>
  <si>
    <t>VPN ผ่าน Public internet</t>
  </si>
  <si>
    <t>เอกสารที่แสดงถึง
- Specification และการออกแบบระบบ Digital ID</t>
  </si>
  <si>
    <t>มีจำนวนน้อยกว่า 5 ราย</t>
  </si>
  <si>
    <t>จำนวน 5 - 10 ราย</t>
  </si>
  <si>
    <t>มากกว่า 10 ราย</t>
  </si>
  <si>
    <t>วิธีการเข้าถึงระบบบริการ Digital ID โดยบุคคลภายนอก</t>
  </si>
  <si>
    <t>ต้องเข้ามาภายในองค์กรเท่านั้น หรือไม่มีการเชื่อมต่อ</t>
  </si>
  <si>
    <t>VPN ผ่าน Private Link</t>
  </si>
  <si>
    <t>มีจำนวนน้อยกว่า 3 ระบบ</t>
  </si>
  <si>
    <t>จำนวน 3-5 ระบบ</t>
  </si>
  <si>
    <t>มากกว่า 5 ระบบ</t>
  </si>
  <si>
    <t>เอกสารที่แสดงถึง
- Specification และการออกแบบระบบ Digital ID
- เอกสารการพัฒนาระบบงานที่พัฒนาเองเพื่อใช้ในการให้บริการ Digital ID</t>
  </si>
  <si>
    <t>จำนวนระบบงานที่เกี่ยวกับบริการ Digital ID ที่จ้างบุคคลภายนอกพัฒนา</t>
  </si>
  <si>
    <t>เอกสารที่แสดงถึง
- สัญญาการจ้างพัฒนาระบบงานโดยหน่วยงานภายนอก เพื่อใช้ในการให้บริการ Digital ID</t>
  </si>
  <si>
    <t>ไม่มีระบบงานไหนที่ OS, DB, Software, Hardware ที่ใช้งานอยู่ EOL หรือ EOS ภายใน 2 ปี</t>
  </si>
  <si>
    <t>มีระบบงานที่ OS, DB, Software, Hardware ที่ใช้งานอยู่จะ EOL หรือ EOS ภายใน 2 ปี</t>
  </si>
  <si>
    <t>มีการใช้งาน OS, DB, Software, Hardware ที่ใช้งานอยู่จะ EOL หรือ EOS ไปแล้ว</t>
  </si>
  <si>
    <t xml:space="preserve">เอกสารที่แสดงถึง
- ทะเบียนทรัพย์สินที่แสดงถึง Hardware, Software, OS และ DB ที่ใช้ภายในระบบ Digital ID
- กระบวนการใน Update patch ภายในองค์กร </t>
  </si>
  <si>
    <t>จำนวน Open-source Software ทั้งหมดที่ใช้สำหรับ่ให้บริการ, พัฒนาหรือดูแลระบบ ที่เกี่ยวกับบริการ Digital ID</t>
  </si>
  <si>
    <t>มีจำนวนน้อยกว่า 5 โปรแกรม</t>
  </si>
  <si>
    <t>มีจำนวน 5-10 โปรแกรม</t>
  </si>
  <si>
    <t>มีจำนวนมากกว่า 10 โปรแกรม</t>
  </si>
  <si>
    <t>เอกสารที่แสดงถึง
- Specification และการออกแบบระบบ Digital ID
- ทะเบียนทรัพย์สินที่แสดงถึง Software, ที่ใช้ภายในระบบ Digital ID</t>
  </si>
  <si>
    <t>จำนวนอุปกรณ์เครือข่ายที่มีการใช้งาน (เช่น Firewall, Router, Switch) ที่เกี่ยวกับบริการ Digital ID</t>
  </si>
  <si>
    <t>มีจำนวนน้อยกว่า 10 เครื่อง</t>
  </si>
  <si>
    <t>มีจำนวน 10 - 30 เครื่อง</t>
  </si>
  <si>
    <t>มีจำนวนมากกว่า 30 เครื่อง</t>
  </si>
  <si>
    <t>เอกสารที่แสดงถึง
- ทะเบียนทรัพย์สินที่แสดงถึง Hardware, Software ทางด้าน Network ที่ใช้ภายในระบบ Digital ID
- Network diagram ของระบบ Digital ID</t>
  </si>
  <si>
    <t>ทั้งนี้ให้นับทั้ง Physical และ Logical ด้วย เช่น Virtual firewall</t>
  </si>
  <si>
    <t>การใช้งาน Cloud computing สำหรับระบบบริการ Digital ID</t>
  </si>
  <si>
    <t>ไม่มีการใช้งาน Cloud</t>
  </si>
  <si>
    <t>ใช้งานเฉพาะ Private Cloud</t>
  </si>
  <si>
    <t>ใช้งาน Public หรือ Hybrid Cloud</t>
  </si>
  <si>
    <t>ให้บริการ Digital ID โดยผ่านอินเตอร์เน็ต โดยช่องทางดังกล่าวมีเฉพาะบริการ Digital ID เท่านั้น</t>
  </si>
  <si>
    <t>ให้บริการ Digital ID โดยผ่านอินเตอร์เน็ต โดยช่องทางดังกล่าวมีให้บริการอื่นๆ นอกจากบริการ Digital ID ด้วย เช่น บริการทางธุรกรรมทางการเงิน</t>
  </si>
  <si>
    <t>ทั้งนี้ให้ตรวจสอบทุกช่องทางที่ให้บริการลูกค้า ทั้งหน้า Website, Mobile application หรือช่องทางอื่นๆว่าตรงกับระดับความเสี่ยงในข้อใด</t>
  </si>
  <si>
    <t>การให้บริการ Digital ID ผ่าน Mobile Application</t>
  </si>
  <si>
    <t>ไม่มีการให้บริการผ่าน Mobile Application</t>
  </si>
  <si>
    <t>มี Mobile Application แต่อยู่ระหว่างการทดสอบ</t>
  </si>
  <si>
    <t>มีการให้บริการผ่าน Mobile Application กับผู้ใช้บริการ</t>
  </si>
  <si>
    <t>เอกสารที่แสดงถึง
- Specification และการออกแบบ Mobile application สำหรับ Digital ID</t>
  </si>
  <si>
    <t>ความซับซ้อนของระบบบริการ Digital ID</t>
  </si>
  <si>
    <t>มีโครงสร้างระบบไม่ซับซ้อน ข้อมูลที่ใช้มีมาตรฐานเดียวกันและเชื่อมโยงกันแบบอัตโนมัติ (automate)</t>
  </si>
  <si>
    <t>มีโครงสร้างระบบที่ซับซ้อน มีหลายระบบที่เกี่ยวข้อง โดยระบบส่วนใหญ่เชื่อมโยงกันแบบอัตโนมัติ (automate)</t>
  </si>
  <si>
    <t>มีโครงสร้างระบบที่ซับซ้อนมาก  มีหลายระบบที่เกี่ยวข้อง โดยมีระบบส่วนน้อยที่เชื่อมโยงกันแบบอัตโนมัติ (automate) การทำงานต้องมีการดึงข้อมูลออกมาหลายครั้ง</t>
  </si>
  <si>
    <t>การดึงข้อมูลหรือมีการ rekey ข้อมูลหลายครั้งทำให้ข้อมูลที่จัดเก็บในแต่ละ platform ไม่เหมือนกัน มีความเสี่ยงที่จะดำเนินการผิดพลาดได้</t>
  </si>
  <si>
    <t>Single Point of Failure ของระบบเครือข่ายที่ให้บริการ Digital ID</t>
  </si>
  <si>
    <t>ระบบเครือข่ายมีการทำ Redundancy มีประสิทธิภาพใช้งานทดแทนได้ทันที</t>
  </si>
  <si>
    <t>มีระบบเครือข่าย 1 จุดที่ไม่มีการทำ Redundancy</t>
  </si>
  <si>
    <t>ระบบเครือข่ายมากกว่า 1 จุดที่ไม่มีการทำ Redundancy</t>
  </si>
  <si>
    <t>เอกสารที่แสดงถึง
- Network diagram ของระบบ Digital ID</t>
  </si>
  <si>
    <t>การ Monitor Capacity ของระบบบริการ Digital ID</t>
  </si>
  <si>
    <t>มีเครื่องมือในการ Monitorและมีการแจ้งเตือนหากมีความเสี่ยงที่จะใช้ทรัพยากรมากเกินกว่ากำหนดอัตโนมัติ</t>
  </si>
  <si>
    <t>มีเครื่องมือในการ Monitor แต่ไม่มีการตั้งค่าหรือกระบวนการแจ้งเตือนอัตโนมัติ</t>
  </si>
  <si>
    <t>ไม่มีเครื่องมือหรือกระบวนการในการ Monitoring</t>
  </si>
  <si>
    <t>เอกสารที่แสดงถึง
- ขั้นตอนการ Monitor capacity ภายในขององค์กน
- แผนการคาดการณ์การเติบโตของระบบหรือแผนการเพิ่มทรัพยากรของระบบ Digital ID</t>
  </si>
  <si>
    <t>การ Monitor Log เช่น Access Log, Error Log  รวมไปถึง Security log ของระบบบริการ Digital ID</t>
  </si>
  <si>
    <t>มีเครื่องมือในการ Monitoring และมีการแจ้งเตือนหากพบเจอเหตุการณ์ผิดปกติอัตโนมัติ</t>
  </si>
  <si>
    <t>มีเครื่องมือหรือกระบวนการในการ Monitoring แต่ไม่มีการตั้งค่าหรือกระบวนการแจ้งเตือนอัตโนมัติ</t>
  </si>
  <si>
    <t>เอกสารที่แสดงถึง
- ขั้นตอนการ Monitor Log ภายในขององค์กร
- อุปกรณ์ที่ใช้ในการ Monitor Log ของระบบ Digital ID</t>
  </si>
  <si>
    <t>มีการอนุญาตให้นำอุปกรณ์ส่วนตัวของพนักงาน (BYOD) เชื่อมต่อเข้าระบบงานภายในขององค์กรหรือไม่</t>
  </si>
  <si>
    <t>ไม่อนุญาตให้ใช้อุปกรณ์ส่วนตัวในการเชื่อมต่อเข้าระบบงานขององค์กร</t>
  </si>
  <si>
    <t>เอกสารที่แสดงถึง
- ขั้นตอนการขอใช่อุปกรณ์ส่วนตัวของพนักงาน (BYOD) เชื่อมต่อเข้าระบบงานภายในขององค์กร</t>
  </si>
  <si>
    <t>น้อยกว่า 100 เครื่อง</t>
  </si>
  <si>
    <t>100 - 1000 เครื่อง</t>
  </si>
  <si>
    <t>มากกว่า 1000 เครื่อง</t>
  </si>
  <si>
    <t>น้อยกว่า 2 Domains</t>
  </si>
  <si>
    <t>2-10 Domains</t>
  </si>
  <si>
    <t>มากกว่า 10 Domains</t>
  </si>
  <si>
    <t>กระบวนการสำรองข้อมูลที่เกี่ยวข้องกับระบบบริการ Digital ID</t>
  </si>
  <si>
    <t>องค์กรมีแผนปฏิบัติงานการสำรองข้อมูล และแผนการกู้คืนข้อมูลที่เกี่ยวข้องกับระบบ Digital ID โดยมีการทดสอบการกู้คืนข้อมูลอย่างน้อยปีละ 1 ครั้ง</t>
  </si>
  <si>
    <t>องค์กรมีแผนปฏิบัติงานการสำรองข้อมูล และแผนการกู้คืนข้อมูลที่เกี่ยวข้องกับระบบ Digital ID แต่ยังไม่มีการทดสอบการกู้คืนข้อมูล</t>
  </si>
  <si>
    <t>องคกร์มีแผนปฏิบัติงานการสำรองข้อมูล และแผนการกู้คืนข้อมูลแต่ยังไม่ครอบคลุมระบบ Digital ID</t>
  </si>
  <si>
    <t>เอกสารที่แสดงถึง
- ขั้นตอนในการสำรองข้อมูลของระบบ Digital ID</t>
  </si>
  <si>
    <t>จำนวนการผู้ดำเนินการแทน เช่น ตัวแทนในการเก็บรวบรวมข้อมูลผู้ใช้บริการ เป็นต้น</t>
  </si>
  <si>
    <t>ระดับความน่าเชื่อถือของการพิสูจน์ตันตน (IAL) สูงสุดที่องค์กรสามารถให้บริการ</t>
  </si>
  <si>
    <t>- หลักฐานแสดงระดับ IAL ที่ให้บริการ</t>
  </si>
  <si>
    <t>น้อยกว่า 1,000 จุด</t>
  </si>
  <si>
    <t>- หลักฐานแสดงจำนวนจุดให้บริการการพิสูจน์ตัวตนในความดูแลของหน่วยงาน และระบุเป้าหมายในอีก 1 ปี</t>
  </si>
  <si>
    <t>ระดับความน่าเชื่อถือของการยืนยันตันตน (AAL) สูงสุดที่องค์กรสามารถให้บริการ</t>
  </si>
  <si>
    <t>AAL2</t>
  </si>
  <si>
    <t>AAL3</t>
  </si>
  <si>
    <t>- หลักฐานแสดงระดับ AAL ที่ให้บริการ</t>
  </si>
  <si>
    <t>x</t>
  </si>
  <si>
    <t>น้อยกว่า 10 ราย</t>
  </si>
  <si>
    <t>10 - 50 ราย</t>
  </si>
  <si>
    <t>มากกว่า 50 ราย</t>
  </si>
  <si>
    <t>เป้าหมาย จำนวน transaction รวมต่อปี สำหรับการยืนยันตัวตนบนระบบบริการ Digital ID นับถัดจากวันประเมินไป 1 ปี</t>
  </si>
  <si>
    <t>น้อยกว่า 200,000 รายการ</t>
  </si>
  <si>
    <t>200,000 - 500,000 รายการ</t>
  </si>
  <si>
    <t>มากกว่า 500,000 รายการ</t>
  </si>
  <si>
    <t>- หลักฐานแสดงจำนวน transaction การยืนยันตัวตนบนระบบบริการ Digital ID ต่อปีในปัจจุบัน และระบุเป้าหมายในอีก 1 ปี</t>
  </si>
  <si>
    <t>น้อยกว่า 6 ราย</t>
  </si>
  <si>
    <t xml:space="preserve"> 6 - 20 ราย</t>
  </si>
  <si>
    <t>มากกว่า 20 ราย</t>
  </si>
  <si>
    <t>ผู้ประเมิน</t>
  </si>
  <si>
    <t>Code</t>
  </si>
  <si>
    <t>ระดับความสามารถในการบริการจัดการความเสี่ยง</t>
  </si>
  <si>
    <t>วิเคราะห์สาเหตุ</t>
  </si>
  <si>
    <t>ผลกระทบที่อาจจะเกิดขึ้น</t>
  </si>
  <si>
    <t>แนวทางการแก้ไข</t>
  </si>
  <si>
    <t>02-GOV-01</t>
  </si>
  <si>
    <t>02-GOV-02</t>
  </si>
  <si>
    <t>02-GOV-03</t>
  </si>
  <si>
    <t>02-GOV-04</t>
  </si>
  <si>
    <t>02-GOV-05</t>
  </si>
  <si>
    <t>02-GOV-06</t>
  </si>
  <si>
    <t>02-GOV-07</t>
  </si>
  <si>
    <t>02-SEC-08</t>
  </si>
  <si>
    <r>
      <t xml:space="preserve">02-SEC-09
</t>
    </r>
    <r>
      <rPr>
        <sz val="14"/>
        <color theme="1"/>
        <rFont val="TH SarabunPSK"/>
        <family val="2"/>
      </rPr>
      <t>02-SEC-09.1</t>
    </r>
  </si>
  <si>
    <t>02-SEC-09.2</t>
  </si>
  <si>
    <t>02-SEC-09.3</t>
  </si>
  <si>
    <t>02-SEC-09.4</t>
  </si>
  <si>
    <t>02-SEC-09.5</t>
  </si>
  <si>
    <r>
      <rPr>
        <b/>
        <sz val="14"/>
        <color theme="1"/>
        <rFont val="TH SarabunPSK"/>
        <family val="2"/>
      </rPr>
      <t>02-SEC-09.6</t>
    </r>
    <r>
      <rPr>
        <sz val="14"/>
        <color theme="1"/>
        <rFont val="TH SarabunPSK"/>
        <family val="2"/>
      </rPr>
      <t xml:space="preserve">
02-SEC-09.6.1</t>
    </r>
  </si>
  <si>
    <t>02-SEC-09.6.2</t>
  </si>
  <si>
    <t>02-SEC-09.6.3</t>
  </si>
  <si>
    <t>02-SEC-09.6.4</t>
  </si>
  <si>
    <t>02-SEC-09.6.5</t>
  </si>
  <si>
    <t>02-SEC-09.6.6</t>
  </si>
  <si>
    <t>02-SEC-09.6.7</t>
  </si>
  <si>
    <t>02-SEC-09.6.8</t>
  </si>
  <si>
    <t>02-SEC-09.6.9</t>
  </si>
  <si>
    <t>02-SEC-09.6.10</t>
  </si>
  <si>
    <t>02-SEC-09.6.11</t>
  </si>
  <si>
    <t>02-SEC-09.7</t>
  </si>
  <si>
    <t>02-SEC-09.8</t>
  </si>
  <si>
    <t>02-SEC-09.9</t>
  </si>
  <si>
    <r>
      <rPr>
        <b/>
        <sz val="14"/>
        <color theme="1"/>
        <rFont val="TH SarabunPSK"/>
        <family val="2"/>
      </rPr>
      <t>02-SEC-10</t>
    </r>
    <r>
      <rPr>
        <sz val="14"/>
        <color theme="1"/>
        <rFont val="TH SarabunPSK"/>
        <family val="2"/>
      </rPr>
      <t xml:space="preserve">
02-SEC-10.1</t>
    </r>
  </si>
  <si>
    <t>02-SEC-10.2</t>
  </si>
  <si>
    <t>02-SEC-10.3</t>
  </si>
  <si>
    <t>02-SEC-10.4</t>
  </si>
  <si>
    <t>02-SEC-10.5</t>
  </si>
  <si>
    <t>02-SEC-10.6</t>
  </si>
  <si>
    <t>02-SEC-10.7</t>
  </si>
  <si>
    <r>
      <t xml:space="preserve">02-SEC-11
</t>
    </r>
    <r>
      <rPr>
        <sz val="14"/>
        <color theme="1"/>
        <rFont val="TH SarabunPSK"/>
        <family val="2"/>
      </rPr>
      <t>02-SEC-11.1</t>
    </r>
  </si>
  <si>
    <t>02-SEC-11.2</t>
  </si>
  <si>
    <t>02-SEC-11.3</t>
  </si>
  <si>
    <t>02-SEC-11.4</t>
  </si>
  <si>
    <t>02-SEC-11.5</t>
  </si>
  <si>
    <t>02-SEC-11.6</t>
  </si>
  <si>
    <r>
      <t xml:space="preserve">02-SEC-12
</t>
    </r>
    <r>
      <rPr>
        <sz val="14"/>
        <color theme="1"/>
        <rFont val="TH SarabunPSK"/>
        <family val="2"/>
      </rPr>
      <t>02-SEC-12.1</t>
    </r>
  </si>
  <si>
    <t>02-SEC-12.2</t>
  </si>
  <si>
    <t>02-SEC-12.3</t>
  </si>
  <si>
    <t>02-RISK-13</t>
  </si>
  <si>
    <t>02-RISK-14</t>
  </si>
  <si>
    <t>02-RISK-15</t>
  </si>
  <si>
    <t>02-PRIV-16</t>
  </si>
  <si>
    <t>02-PRIV-17</t>
  </si>
  <si>
    <t>02-PRIV-18</t>
  </si>
  <si>
    <t>02-PRIV-19</t>
  </si>
  <si>
    <t>02-PRIV-20</t>
  </si>
  <si>
    <t>02-PRIV-21</t>
  </si>
  <si>
    <t>02-PRIV-22</t>
  </si>
  <si>
    <t>02-PRIV-23</t>
  </si>
  <si>
    <t>02-PRIV-24</t>
  </si>
  <si>
    <t>02-PRIV-25</t>
  </si>
  <si>
    <t>02-PRIV-26</t>
  </si>
  <si>
    <t>02-PRIV-27</t>
  </si>
  <si>
    <t>02-PRIV-28</t>
  </si>
  <si>
    <t>02-PRIV-29</t>
  </si>
  <si>
    <t>02-PRIV-30</t>
  </si>
  <si>
    <t>02-PRIV-31</t>
  </si>
  <si>
    <t>02-PRIV-32</t>
  </si>
  <si>
    <t>02-PRIV-33</t>
  </si>
  <si>
    <t>02-PRIV-34</t>
  </si>
  <si>
    <t>02-PRIV-35</t>
  </si>
  <si>
    <t>02-PRIV-36</t>
  </si>
  <si>
    <t>02-PRIV-37</t>
  </si>
  <si>
    <t>02-COMP-38</t>
  </si>
  <si>
    <t>02-AUDIT-39</t>
  </si>
  <si>
    <t>03-FRAUD-01</t>
  </si>
  <si>
    <t>03-FRAUD-02</t>
  </si>
  <si>
    <t>03-FRAUD-03</t>
  </si>
  <si>
    <t>03-FRAUD-04</t>
  </si>
  <si>
    <t>03-FRAUD-05</t>
  </si>
  <si>
    <t>03-FRAUD-06</t>
  </si>
  <si>
    <t>03-FRAUD-07</t>
  </si>
  <si>
    <t>03-FRAUD-08</t>
  </si>
  <si>
    <t>03-FRAUD-09</t>
  </si>
  <si>
    <t>03-FRAUD-10</t>
  </si>
  <si>
    <t>03-FRAUD-11</t>
  </si>
  <si>
    <t>04-UX-01</t>
  </si>
  <si>
    <t>04-UX-02</t>
  </si>
  <si>
    <t>04-UX-03</t>
  </si>
  <si>
    <t>04-UX-04</t>
  </si>
  <si>
    <t>04-UX-05</t>
  </si>
  <si>
    <t>04-UX-06</t>
  </si>
  <si>
    <t>04-UX-07</t>
  </si>
  <si>
    <t>04-UX-08</t>
  </si>
  <si>
    <t>04-UX-09</t>
  </si>
  <si>
    <t>04-UX-10</t>
  </si>
  <si>
    <t>04-UX-11</t>
  </si>
  <si>
    <t>04-UX-12</t>
  </si>
  <si>
    <t>04-UX-13</t>
  </si>
  <si>
    <t>04-UX-14</t>
  </si>
  <si>
    <t>04-TEST-15</t>
  </si>
  <si>
    <t>04-TEST-16</t>
  </si>
  <si>
    <t>04-TEST-17</t>
  </si>
  <si>
    <t>04-TEST-18</t>
  </si>
  <si>
    <t>04-TEST-19</t>
  </si>
  <si>
    <t>04-TEST-20</t>
  </si>
  <si>
    <t>04-ANNUAL-21</t>
  </si>
  <si>
    <t>04-ANNUAL-22</t>
  </si>
  <si>
    <t>04-ANNUAL-23</t>
  </si>
  <si>
    <t>04-ANNUAL-24</t>
  </si>
  <si>
    <t>04-ANNUAL-25</t>
  </si>
  <si>
    <t>04-ANNUAL-26</t>
  </si>
  <si>
    <t>04-ANNUAL-27</t>
  </si>
  <si>
    <t>04-ANNUAL-28</t>
  </si>
  <si>
    <t>04-UT-29</t>
  </si>
  <si>
    <t>04-UT-30</t>
  </si>
  <si>
    <t>04-UT-31</t>
  </si>
  <si>
    <t>04-UT-32</t>
  </si>
  <si>
    <t>05-IDP-01</t>
  </si>
  <si>
    <t>05-IDP-02</t>
  </si>
  <si>
    <t>05-IDP-03</t>
  </si>
  <si>
    <t>05-IDP-04</t>
  </si>
  <si>
    <t>05-IDP-05</t>
  </si>
  <si>
    <t>05-IDP-06</t>
  </si>
  <si>
    <t>05-IDP-07</t>
  </si>
  <si>
    <t>05-IDP-08</t>
  </si>
  <si>
    <t>05-IDP-09</t>
  </si>
  <si>
    <t>05-IDP-10</t>
  </si>
  <si>
    <t>05-IDP-11</t>
  </si>
  <si>
    <t>05-IDP-12</t>
  </si>
  <si>
    <t>05-IDP-13</t>
  </si>
  <si>
    <t>05-IDP-14</t>
  </si>
  <si>
    <t>05-IDP-15</t>
  </si>
  <si>
    <t>05-IDP-16</t>
  </si>
  <si>
    <t>05-IDP-17</t>
  </si>
  <si>
    <t>05-IDX-18</t>
  </si>
  <si>
    <t>05-IDX-19</t>
  </si>
  <si>
    <t>05-IDX-20</t>
  </si>
  <si>
    <t>05-IDX-21</t>
  </si>
  <si>
    <t>05-IDX-22</t>
  </si>
  <si>
    <t>05-IDX-23</t>
  </si>
  <si>
    <t>05-IDX-24</t>
  </si>
  <si>
    <t>05-IDX-25</t>
  </si>
  <si>
    <t>05-IDX-26</t>
  </si>
  <si>
    <t>06-User-01</t>
  </si>
  <si>
    <t>06-User-02</t>
  </si>
  <si>
    <t>06-User-03</t>
  </si>
  <si>
    <t>3. ผู้รับใบอนุญาตต้องดูแลให้ข้อมูลที่ใช้ในการติดต่อสื่อสารมีความชัดเจน น่าเชื่อถือ และไม่ทำให้ผู้ใช้บริการสำคัญผิด</t>
  </si>
  <si>
    <t>06-User-04</t>
  </si>
  <si>
    <t>06-Mitig-05</t>
  </si>
  <si>
    <t>06-Mitig-06</t>
  </si>
  <si>
    <t>06-CCM-07</t>
  </si>
  <si>
    <t>7.	ผู้รับใบอนุญาตต้องจัดให้มีบุคลากรที่ทำหน้าที่รับเรื่องร้องเรียนซึ่งผู้ใช้บริการสามารถติดต่อโดยตรงได้อย่างสะดวก โดยมีการแจ้งให้ผู้ใช้บริการทราบถึงช่องทางและวิธีการแจ้งปัญหาหรือร้องเรียนการใช้บริการได้อย่างชัดเจน</t>
  </si>
  <si>
    <t>06-CCM-08</t>
  </si>
  <si>
    <t>06-CCM-09</t>
  </si>
  <si>
    <t>06-CCM-10</t>
  </si>
  <si>
    <t xml:space="preserve">10.	ในกรณีที่เป็นการร้องเรียนหรือฟ้องร้องเกี่ยวกับการประกอบธุรกิจที่มีนัยสำคัญซึ่งส่งผลกระทบต่อการให้บริการ และเป็นปัญหาสำคัญที่ผู้รับใบอนุญาตต้องรายงานต่อผู้บริหารระดับสูง คณะกรรมการ หรือบุคลากรที่ได้รับมอบหมาย ผู้รับใบอนุญาตต้องรายงานมายังสำนักงานเมื่อรับทราบการร้องเรียนหรือฟ้องร้องดังกล่าวโดยเร็ว และให้แจ้งผลการดำเนินการแก้ไขปัญหาเพิ่มเติมภายหลัง </t>
  </si>
  <si>
    <t>06-CCM-11</t>
  </si>
  <si>
    <t xml:space="preserve">11.	ในกรณีที่ผู้ใช้บริการแจ้งข้อร้องเรียนต่อสำนักงานและสำนักงานได้แจ้งให้ผู้รับใบอนุญาตทราบแล้ว ให้ผู้รับใบอนุญาตดำเนินการเกี่ยวกับข้อร้องเรียนดังกล่าวตามหลักเกณฑ์ในข้อ 8 และรายงานผลการดำเนินการให้สำนักงานทราบภายในสามสิบวันนับแต่วันที่ได้รับทราบข้อร้องเรียนจากสำนักงาน  ทั้งนี้ หากการดำเนินการพิจารณาหรือแก้ไขปัญหาเกี่ยวกับข้อร้องเรียนไม่แล้วเสร็จภายในระยะเวลาดังกล่าว ให้รายงานความคืบหน้าเป็นระยะต่อสำนักงานจนกว่าการดำเนินการจะแล้วเสร็จ เว้นแต่สำนักงานจะกำหนดเป็นอย่างอื่น </t>
  </si>
  <si>
    <t>07-Partner-01</t>
  </si>
  <si>
    <t>07-Partner-02</t>
  </si>
  <si>
    <t>07-Partner-03</t>
  </si>
  <si>
    <t>07-Partner-04</t>
  </si>
  <si>
    <t>07-Partner-05</t>
  </si>
  <si>
    <t>Not Applicable</t>
  </si>
  <si>
    <t>Yes</t>
  </si>
  <si>
    <t>No</t>
  </si>
  <si>
    <t>=and(or(and(หน้าหลัก!$H$11="N",$I4="x"),$I4=""),or(and(หน้าหลัก!$H$12="N",$J4="x"),$J4=""),or(and(หน้าหลัก!$H$13="N",$K4="x"),$K4=""),or(and(หน้าหลัก!$H$14="N",$L4="x"),$L4=""))</t>
  </si>
  <si>
    <t xml:space="preserve">สามารถเข้าไปดูเกณฑ์การประเมินความเสี่ยง (Risk criteria) ได้ที่ &gt;&gt;&gt;&gt;  </t>
  </si>
  <si>
    <t>Risk Criteria</t>
  </si>
  <si>
    <t>3. บุคลากรผู้รับผิดชอบกำกับดูแลและบริหารจัดการความเสี่ยงด้านเทคโนโลยีสารสนเทศมีหน้าที่และความรับผิดชอบอย่างน้อยในเรื่องดังต่อไปนี้
3.1 จัดให้มีนโยบายและมาตรการการรักษาความมั่นคงปลอดภัยระบบสารสนเทศ และการรับมือภัยคุกคามทางไซเบอร์ รวมทั้งกำกับดูแลให้มีการปฏิบัติตามนโยบายและมาตรการดังกล่าว
3.2 จัดให้มีข้อกำหนดด้านความมั่นคงปลอดภัย (security specification) และสถาปัตยกรรมด้านความมั่นคงปลอดภัย (IT security architecture) ของระบบการให้บริการ
3.3 จัดให้มีนโยบายการบริหารความเสี่ยงด้านเทคโนโลยีสารสนเทศ (IT risk management policy) รวมถึงบริหารจัดการความเสี่ยงด้านเทคโนโลยีสารสนเทศและภัยคุกคามทางไซเบอร์ให้สอดรับกับความเสี่ยงขององค์กร 
3.4 ดูแลและดำเนินการให้องค์กรมีความพร้อมในการรับมือภัยคุกคามทางไซเบอร์
3.5 รายงานปัญหาหรือเหตุการณ์ที่มีนัยสำคัญด้านความมั่นคงปลอดภัยระบบสารสนเทศและภัยคุกคามทางไซเบอร์ตามที่กฎหมายกำหนด
3.6 ดูแลและส่งเสริมให้บุคลากรในองค์กรมีความรู้และตระหนักรู้เรื่องการบริหารจัดการความเสี่ยงด้านเทคโนโลยีสารสนเทศ และภัยคุกคามทางไซเบอร์</t>
  </si>
  <si>
    <t>5. ผู้รับใบอนุญาตต้องจัดให้มีนโยบายที่เกี่ยวข้องกับการรักษาความมั่นคงปลอดภัยด้านเทคโนโลยีสารสนเทศของระบบการให้บริการในเรื่องดังต่อไปนี้
5.1 นโยบายการรักษาความมั่นคงปลอดภัยระบบสารสนเทศ (IT security policy) โดยคำนึงถึงลักษณะการดำเนินธุรกิจ ปริมาณธุรกรรม ความซับซ้อนของเทคโนโลยีสารสนเทศ และความเสี่ยงที่เกี่ยวข้อง รวมทั้งความเสี่ยงจากการใช้เทคโนโลยีภายในองค์กรและความเสี่ยงจากกรณีมีการใช้บริการเชื่อมต่อ หรือเข้าถึงข้อมูลจากบุคคลภายนอก
5.2 นโยบายการบริหารความเสี่ยงด้านเทคโนโลยีสารสนเทศ (IT risk management policy) โดยพิจารณาถึงความเหมาะสมของมาตรการควบคุมที่มีอยู่ในปัจจุบัน และการตอบสนองและการจัดการการเปลี่ยนแปลงที่สำคัญต่อความเสี่ยง ภัยคุกคาม และสภาพแวดล้อมในการปฏิบัติงาน
5.3 นโยบายด้านการคุ้มครองข้อมูลส่วนบุคคล (privacy policy)</t>
  </si>
  <si>
    <t xml:space="preserve">6. ผู้รับใบอนุญาตต้องสื่อสารและสร้างความตระหนักให้แก่บุคลากรผู้ปฏิบัติงานด้านเทคโนโลยีสารสนเทศ รวมถึงบุคลากรที่เกี่ยวข้องกับระบบการให้บริการในการปฏิบัติงานประจำวันอย่างเพียงพอและเหมาะสม เพื่อให้บุคลากรเข้าใจและตระหนักถึงความสำคัญของความเสี่ยงด้านเทคโนโลยีสารสนเทศและการใช้เทคโนโลยีอย่างปลอดภัย </t>
  </si>
  <si>
    <t>7. ผู้รับใบอนุญาตต้องจัดให้มีการทบทวนนโยบายและมาตรการที่เกี่ยวข้องกับการรักษาความมั่นคงปลอดภัยด้านเทคโนโลยีสารสนเทศอย่างน้อยปีละหนึ่งครั้ง และเมื่อมีการเปลี่ยนแปลงอย่างมีนัยสำคัญที่อาจส่งผลกระทบต่อการดำเนินการด้านการรักษาความมั่นคงปลอดภัยระบบสารสนเทศ</t>
  </si>
  <si>
    <t>9. ผู้รับใบอนุญาตต้องจัดให้มีมาตรการการรักษาความมั่นคงปลอดภัยระบบสารสนเทศ ที่สอดคล้องกับนโยบายการรักษาความมั่นคงปลอดภัยระบบสารสนเทศ โดยครอบคลุมหัวข้ออย่างน้อยดังต่อไปนี้
9.1 การบริหารจัดการสินทรัพย์ด้านเทคโนโลยีสารสนเทศ (IT asset management)
ผู้รับใบอนุญาตต้องบริหารจัดการสินทรัพย์ด้านเทคโนโลยีสารสนเทศอย่างเหมาะสม ครอบคลุมการจัดทำทะเบียนรายการทรัพย์สิน การปรับปรุงทะเบียนรายการทรัพย์สิน การบำรุงรักษาทรัพย์สินอย่างสม่ำเสมอ การยกเลิกและเรียกคืนทรัพย์สิน โดยอย่างน้อยทะเบียนรายการทรัพย์สินด้านเทคโนโลยีสารสนเทศต้องมีการระบุฮาร์ดแวร์ ซอฟต์แวร์ ข้อมูลที่ถือครอง รวมถึงการจัดประเภทและระดับความสำคัญของข้อมูล และเจ้าของทรัพย์สิน นอกจากนี้ ต้องมีการวางแผนรองรับทรัพย์สินด้านเทคโนโลยีสารสนเทศที่ใกล้จะสิ้นสุดอายุการใช้งาน หรือสิ้นสุดการให้บริการจากผู้ผลิตด้วย</t>
  </si>
  <si>
    <t>9.2 การรักษาความมั่นคงปลอดภัยของข้อมูล (information security)
ผู้รับใบอนุญาตต้องมีมาตรการรักษาความมั่นคงปลอดภัยของข้อมูลที่อยู่บนอุปกรณ์ที่ใช้ปฏิบัติงาน  ข้อมูลที่อยู่ระหว่างการรับส่งผ่านเครือข่าย และข้อมูลที่อยู่บนระบบงานและสื่อบันทึกข้อมูล โดยครอบคลุมหัวข้อดังต่อไปนี้
9.2.1 หลักเกณฑ์การจัดประเภทและระดับความสำคัญของข้อมูล 
9.2.2 แนวทางการรักษาความมั่นคงปลอดภัยของข้อมูลที่สอดคล้องตามระดับความสำคัญซึ่งครอบคลุมถึงการกำหนดสิทธิผู้เข้าถึงข้อมูล วิธีการรับส่ง การประมวลผล และการจัดเก็บข้อมูล และการทำลายข้อมูล
9.2.3 การเข้ารหัสลับข้อมูลตามระดับความสำคัญของข้อมูล รวมถึงวิธีการเข้ารหัสข้อมูล และการบริหารจัดการกุญแจเข้ารหัสลับ โดยครอบคลุมทุกขั้นตอนของวงจรการบริหารจัดการกุญแจเข้ารหัสลับ ตลอดจนกระบวน การสร้าง แจกจ่าย จัดเก็บ ใช้งาน การสำรอง เพิกถอน การต่ออายุ รวมถึงการบันทึกและตรวจสอบกิจกรรมที่สำคัญ</t>
  </si>
  <si>
    <t>9.3 การควบคุมการเข้าถึงสารสนเทศ (access to information)
9.3.1 ผู้รับใบอนุญาตต้องมีการควบคุมการเข้าถึงสารสนเทศอย่างเหมาะสม โดยอย่างน้อยต้องมีการควบคุมดังต่อไปนี้
(1) จำกัดการเข้าถึงสารสนเทศที่มีความสำคัญ ข้อมูลอัตลักษณ์ และทรัพยากรที่เกี่ยวข้องกับระบบการให้บริการเฉพาะบุคคลที่จำเป็นเท่านั้น 
(2) ต้องมีกลไกควบคุมและจัดการสิทธิการเข้าถึงระบบปฏิบัติการ ระบบงาน ระบบฐานข้อมูล และระบบเครือข่าย รวมถึงอุปกรณ์ที่เกี่ยวข้องกับระบบการให้บริการ โดยพิจารณาตามความจำเป็น ระดับความเสี่ยง และเป็นไปตามหลักการแบ่งแยกหน้าที่ที่ดี 
9.3.2 ในการจัดการการเข้าถึงระบบสารสนเทศซึ่งจัดเก็บสารสนเทศที่มีความสำคัญ ผู้รับใบอนุญาตต้องมีกลไกในการระบุตัวตนที่สามารถแยกแยะผู้ใช้งาน การยืนยันตัวตน และการให้สิทธิในการอนุญาตให้เข้าถึงระบบ
9.3.3 ผู้รับใบอนุญาตต้องจัดให้มีการบันทึกกิจกรรมการเข้าถึงสารสนเทศซึ่งสามารถแยกแยะผู้ใช้งานและสิทธิในการเข้าถึง</t>
  </si>
  <si>
    <t>9.4 การรักษาความมั่นคงปลอดภัยทางกายภาพและสภาพแวดล้อม (physical and environmental security)
ผู้รับใบอนุญาตต้องจัดให้มีมาตรการในการรักษาความมั่นคงปลอดภัยทางกายภาพและสภาพแวดล้อมของระบบการให้บริการ บุคลากร และสินทรัพย์ที่เกี่ยวข้อง โดยอย่างน้อยต้องครอบคลุมกรณีดังต่อไปนี้
9.4.1 การปกป้องทรัพยากรที่สอดคล้องกับระดับการประเมินผลกระทบทางธุรกิจอันเกิดจากการละเมิด การสูญเสีย หรือความเสียหาย โดยการกระทำของมนุษย์ ความขัดข้องของระบบสาธารณูปโภค สภาพแวดล้อมที่ไม่เหมาะสม หรือภัยพิบัติทางธรรมชาติ
9.4.2 การประเมินความเสี่ยงด้านความมั่นคงปลอดภัย การเลือกใช้อุปกรณ์จัดเก็บและพื้นที่มั่นคงปลอดภัย 
9.4.3 การควบคุมการเข้าถึงสถานที่ปฏิบัติงานที่เกี่ยวข้องกับเทคโนโลยีสารสนเทศ และพื้นที่ที่เกี่ยวข้องกับเทคโนโลยีสารสนเทศที่สำคัญ โดยควรควบคุมให้เข้าถึงได้เฉพาะบุคคลที่ได้รับอนุญาตตามสิทธิที่ได้รับมอบหมายเท่านั้น
9.4.4 การทำลายทรัพย์สินทางกายภาพอย่างมั่นคงปลอดภัย</t>
  </si>
  <si>
    <t>9.5 การรักษาความมั่นคงปลอดภัยของการสื่อสาร (communications security)
ผู้รับใบอนุญาตต้องรักษาความมั่นคงปลอดภัยของการสื่อสารข้อมูล เพื่อให้ข้อมูลที่รับส่งผ่านเครือข่ายมีความมั่นคงปลอดภัย โดยอย่างน้อยต้องมีการดำเนินการ ดังนี้
9.5.1 การออกแบบเครือข่ายอย่างมั่นคงปลอดภัย
9.5.2 การป้องกันการเข้าถึงเครือข่ายโดยไม่ได้รับอนุญาต
9.5.3 การป้องกันการดักรับข้อมูล
9.5.4 การรักษาความถูกต้องของข้อมูลที่รับส่งบนเครือข่าย
9.5.5 การควบคุมและจัดการสิทธิการใช้ระบบสารสนเทศระยะไกล
9.5.6 มาตรการป้องกันการเชื่อมต่อกับระบบเครือข่ายภายนอก</t>
  </si>
  <si>
    <t>9.6 การรักษาความมั่นคงปลอดภัยในการปฏิบัติงานด้านเทคโนโลยีสารสนเทศ (IT operation security)
ผู้รับใบอนุญาตต้องรักษาความมั่นคงปลอดภัยในการปฏิบัติงานด้านเทคโนโลยีสารสนเทศโดยต้องครอบคลุมอย่างน้อยในเรื่องดังต่อไปนี้
9.6.1 มีกระบวนการบริหารจัดการการเปลี่ยนแปลงและควบคุมการเปลี่ยนแปลงด้านเทคโนโลยีสารสนเทศอย่างรัดกุม (change management)</t>
  </si>
  <si>
    <t>9.6.2 การบริหารจัดการขีดความสามารถของระบบ (capacity management) อย่างเหมาะสม เพื่อให้สามารถบริหารทรัพยากรด้านเทคโนโลยีสารสนเทศได้อย่างเพียงพอต่อการรองรับการให้บริการ หรือดำเนินธุรกิจ และสามารถวางแผนการจัดการเทคโนโลยีสารสนเทศให้รองรับการใช้งานในอนาคต</t>
  </si>
  <si>
    <t>9.6.3 การรักษาความมั่นคงปลอดภัยของเครื่องแม่ข่าย (server) และอุปกรณ์ที่ใช้ปฏิบัติงานของผู้ใช้เทคโนโลยี (endpoint) โดยอย่างน้อยต้องจัดให้มีการควบคุมการเชื่อมต่อสื่อบันทึกข้อมูลแบบถอดได้ การติดตั้งเครื่องมือสำหรับป้องกันภัยจากมัลแวร์ รวมทั้งติดตามให้มีการปรับปรุงให้เป็นปัจจุบันและเท่าทันภัยคุกคามใหม่อย่างสม่ำเสมอ</t>
  </si>
  <si>
    <t>9.6.4 การสำรองข้อมูล (data backup) ด้วยวิธีการ เทคโนโลยี และระยะเวลาที่เหมาะสม</t>
  </si>
  <si>
    <t>9.6.5 การจัดเก็บประวัติกิจกรรม (log) เพื่อให้สามารถติดตามและตรวจสอบการเข้าถึงและการใช้งานระบบหรือข้อมูล</t>
  </si>
  <si>
    <t>9.6.6 การตั้งค่าเทียบเวลา (clock synchronization) ให้ตรงกับแหล่งเทียบเวลาอ้างอิงที่เป็นมาตรฐานสากลในระดับเดียวกันทั้งระบบ</t>
  </si>
  <si>
    <t>9.6.7 การติดตามดูแลระบบและเฝ้าระวังภัยคุกคาม (security monitoring) โดยมีกระบวนการและเครื่องมือตรวจจับเหตุการณ์ผิดปกติหรือภัยคุกคามที่มีผลกระทบต่อความมั่นคงปลอดภัยของระบบที่สำคัญ เพื่อให้สามารถตรวจจับ ป้องกัน และรับมือเหตุการณ์ผิดปกติและภัยคุกคามได้อย่างทันท่วงที</t>
  </si>
  <si>
    <t>9.6.8 การบริหารจัดการช่องโหว่ของระบบ (vulnerability management) ที่เหมาะสม โดยมีการประเมินช่องโหว่ การรายงานผลไปยังผู้รับผิดชอบ ติดตามและจัดการกับช่องโหว่ให้ได้รับการแก้ไขอย่างเพียงพอ โดยขอบเขตการประเมินช่องโหว่ต้องครอบคลุม การประเมินความมั่นคงปลอดภัยของโฮสต์ เครือข่าย และสถาปัตยกรรม สำหรับทุกระบบงานตามระดับความเสี่ยงอย่างน้อยปีละหนึ่งครั้ง และเมื่อมีการเปลี่ยนแปลงอย่างมีนัยสำคัญ</t>
  </si>
  <si>
    <t>9.6.10 การบริหารจัดการการตั้งค่าระบบ (system configuration management) โดยมีการกำหนดมาตรฐานการตั้งค่าขั้นต่ำด้านความมั่นคงปลอดภัยสำหรับระบบ ปฏิบัติการ แอปพลิเคชัน และอุปกรณ์เครือข่าย มีกระบวนการควบคุมการตั้งค่าของระบบที่ใช้งานจริง มีการสอบทานการใช้มาตรฐานการตั้งค่าขั้นต่ำด้านความมั่นคงปลอดภัยอย่างสม่ำเสมอ และมีการทบทวนมาตรฐานการตั้งค่าขั้นต่ำด้านความมั่นคงปลอดภัยอย่างน้อยปีละหนึ่งครั้ง</t>
  </si>
  <si>
    <t>9.6.11 การบริหารจัดการการติดตั้งโปรแกรมสำหรับแก้ไขข้อบกพร่อง (patch management) โดยมีกระบวนการควบคุมการติดตั้ง patch ของระบบที่ใช้งานจริง เพื่อให้สามารถติดตั้ง patch ที่สำคัญในการรักษาความมั่นคงปลอดภัยได้อย่างทันการณ์และเหมาะสมตามระดับความเสี่ยง</t>
  </si>
  <si>
    <t>9.7 การพัฒนาระบบ (system development)
ผู้รับใบอนุญาตต้องนำมาตรการการรักษาความมั่นคงปลอดภัยระบบสารสนเทศไปใช้ตลอดวงจรการพัฒนาระบบ โดยอย่างน้อยมีการดำเนินการดังต่อไปนี้
9.7.1 มีเอกสารรายละเอียดคุณสมบัติทางเทคนิค ซึ่งครอบคลุมถึงเรื่องการรักษาความมั่นคงปลอดภัยระบบสารสนเทศ 
9.7.2 มีกระบวนการควบคุมเวอร์ชันของการพัฒนาระบบ
9.7.3 มีการแบ่งแยกบาทบาทหน้าที่และความรับผิดชอบของผู้ที่เกี่ยวข้องในการพัฒนาระบบ 
9.7.4 มีการแบ่งแยกสภาพแวดล้อมของระบบงานที่ใช้สำหรับการพัฒนา และการทดสอบออกจากระบบงานที่ให้บริการจริง
9.7.5 มีแนวทางการควบคุมการรักษาความมั่นคงปลอดภัยและความลับของข้อมูลสำคัญที่นำไปใช้ทดสอบระบบ 
9.7.6 ทดสอบระบบก่อนการใช้งานจริง โดยอย่างน้อยต้องครอบคลุมการทดสอบตามความต้องการของหน่วยงานธุรกิจ ในด้านประสิทธิภาพ และด้านความมั่นคงปลอดภัยเป็นอย่างน้อย
9.7.7 การจัดการข้อผิดพลาดหรือข้อบกพร่องของระบบที่พบในการทดสอบหรือเมื่อนำไปใช้งานจริง
9.7.8 มีการสร้างความตระหนักและให้ความรู้กับผู้พัฒนาโปรแกรมอย่างสม่ำเสมอ เพื่อเสริมสร้างทักษะ ในด้านการออกแบบและพัฒนาโปรแกรมอย่างปลอดภัย</t>
  </si>
  <si>
    <t>9.9 การจัดทำแผนการกู้คืนเมื่อเกิดภัยพิบัติ (disaster recovery plan) และการบริหารความต่อเนื่องทางธุรกิจ (business continuity management)
9.9.1 ผู้รับใบอนุญาตต้องจัดทำแผนการกู้คืนเมื่อเกิดภัยพิบัติ และแผนการบริหารความต่อเนื่องทางธุรกิจสำหรับระบบการให้บริการโดยคำนึงถึงลักษณะการดำเนินธุรกิจ ปริมาณธุรกรรม ความซับซ้อนของเทคโนโลยีสารสนเทศ ความมั่นคงปลอดภัยด้านเทคโนโลยีสารสนเทศ และความเสี่ยงที่เกี่ยวข้อง ซึ่งครอบคลุมเนื้อหาอย่างน้อยดังต่อไปนี้
(1) การวิเคราะห์ผลกระทบทางธุรกิจ (business impact analysis - BIA)
(2) การกำหนดระยะเวลาในการกู้คืนระบบ (recovery time objective : RTO) และระยะเวลาสูงสุดที่ยอมให้ข้อมูลเสียหาย (recovery point objective : RPO) ที่สอดคล้องกับความสำคัญของระบบ รวมทั้งการกำหนดระยะเวลาสูงสุดที่ยอมให้ธุรกิจหยุดชะงัก (maximum tolerance period of disruption : MTPD) เพื่อรองรับการดำเนินธุรกิจอย่างต่อเนื่อง
(3) แผนและขั้นตอนการกู้คืนระบบ
(4) แผนรองรับการดำเนินธุรกิจอย่างต่อเนื่อง (business continuity plan : BCP)
9.9.2 ต้องจัดทำคู่มือหรือเอกสารประกอบการดำเนินการตามแผนการกู้คืนเมื่อเกิดภัยพิบัติ และการบริหารความต่อเนื่องทางธุรกิจ รวมทั้งประชาสัมพันธ์และฝึกอบรมบุคลากรที่เกี่ยวข้องให้มีความเข้าใจและสามารถปฏิบัติตามแผนดังกล่าวได้
9.9.3 ต้องทบทวนและทดสอบการปฏิบัติตามแผนการกู้คืนเมื่อเกิดภัยพิบัติและการบริหารความต่อเนื่องทางธุรกิจอย่างน้อยปีละหนึ่งครั้ง และทุกครั้งที่มีการเปลี่ยนแปลงอย่างมีนัยสำคัญ พร้อมทั้งจัดทำรายงานผลการทดสอบ
9.9.4 ต้องจัดให้มีระบบสำรองที่มีความพร้อมใช้งานและสามารถปฏิบัติงานทดแทนได้เมื่อระบบหลักหยุดชะงัก โดยระบบสำรองควรแยกออกจากระบบหลักในการให้บริการเพียงพอที่จะมิให้เกิดปัญหาหรือได้รับผลกระทบในลักษณะเดียวกันในช่วงเวลาเดียวกัน เช่น ระบบไฟฟ้าขัดข้อง</t>
  </si>
  <si>
    <t>10. การจัดเก็บประวัติกิจกรรม (log)
10.1 ผู้รับใบอนุญาตต้องจัดเก็บประวัติกิจกรรมเพื่อประโยชน์ในการตรวจสอบในกรณีอย่างน้อยดังต่อไปนี้
10.1.1 การใช้สิทธิพิเศษของบุคลากรทั้งในกรณีที่ดำเนินการสำเร็จและไม่สำเร็จ
10.1.2 การบริหารจัดการสิทธิผู้ใช้งาน ทั้งในการเพิ่มบัญชีและกลุ่มผู้ใช้งาน การลบ และการแก้ไขสิทธิ
10.1.3 การแจ้งเตือนด้านความมั่นคงปลอดภัยและความผิดพลาด เช่น การปฏิเสธความพยายามเข้าสู่ระบบ การแจ้งเตือนความผิดพลาด
10.1.4 การพยายามเข้าถึงระบบโดยไม่ได้รับอนุญาต</t>
  </si>
  <si>
    <t>10.2 ประวัติกิจกรรมที่จัดเก็บสำหรับแต่ละเหตุการณ์ต้องประกอบด้วยข้อมูลเบื้องต้นอย่างน้อยดังต่อไปนี้
10.2.1 วันที่และเวลาของเหตุการณ์
10.2.2 ผู้ใช้งาน หรือรหัสบ่งชี้ (identifier) หรือขั้นตอนที่เกี่ยวข้อง
10.2.3 ระบุเฉพาะ (unique identifier) สำหรับแต่ละกิจกรรม
10.2.4 รายละเอียดของเหตุการณ์
10.2.5 ข้อมูลอื่นอันเป็นประโยชน์ เช่น อุปกรณ์ที่เกี่ยวข้อง</t>
  </si>
  <si>
    <t>10.3 การจัดเก็บประวัติกิจกรรมสำหรับการพิสูจน์ตัวตนต้องมีการจัดเก็บข้อมูลเพิ่มเติม ได้แก่ ระดับความน่าเชื่อถือของการพิสูจน์ตัวตนในแต่ละกิจกรรม</t>
  </si>
  <si>
    <t>10.4 การจัดเก็บประวัติกิจกรรมสำหรับการบริหารจัดการสิ่งที่ใช้ยืนยันตัวตนในแต่ละกิจกรรมต้องมีการจัดเก็บข้อมูลเพิ่มเติม ดังนี้ 
10.4.1 ประเภทของสิ่งที่ใช้ยืนยันตัวตน
10.4.2 ระดับความน่าเชื่อถือของการยืนยันตัวตน
10.4.3 วันที่และเวลาที่ทำการเชื่อมโยงข้อมูลเพื่อออกสิ่งที่ใช้ยืนยันตัวตน</t>
  </si>
  <si>
    <t>10.5 การจัดเก็บประวัติกิจกรรมสำหรับการยืนยันตัวตนต้องมีการจัดเก็บข้อมูลเพิ่มเติมดังนี้
10.5.1 หมายเลขไอพีต้นทางของอุปกรณ์ที่ผ่านการยืนยันตัวตนเข้ามาในระบบการให้บริการ 
10.5.2 หมายเลขพอร์ตต้นทางที่ถูกใช้ในการยืนยันตัวตน
10.5.3 หมายเลขไอพีปลายทางที่ถูกใช้ในการยืนยันตัวตน
10.5.4 หมายเลขพอร์ตปลายทางที่ถูกใช้ในการยืนยันตัวตน
10.5.5 user agent string ในกรณีที่มีการใช้งานผ่าน browser</t>
  </si>
  <si>
    <t>10.6 การจัดเก็บประวัติกิจกรรมสำหรับการแลกเปลี่ยนข้อมูลเพื่อการพิสูจน์และยืนยันตัวตนทางดิจิทัลต้องมีการจัดเก็บข้อมูลเพิ่มเติม ดังนี้ 
10.6.1 ประเภทของการโต้ตอบ (interaction)
10.6.2 ตัวระบุเฉพาะของการโต้ตอบ (unique interaction identifier)
10.6.3 ชื่อผู้เกี่ยวข้องกับการพิสูจน์และยืนยันตัวตน
10.6.4 ประเภทของข้อมูลอัตลักษณ์ตามคำขอและการตอบกลับ 
10.6.5 ระดับความน่าเชื่อถือที่ใช้ในการพิสูจน์และยืนยันตัวตนทางดิจิทัลตามคำขอและการตอบกลับ</t>
  </si>
  <si>
    <t>10.7 ผู้รับใบอนุญาตต้องทำให้มั่นใจได้ว่าในการจัดเก็บประวัติกิจกรรมต้องดำเนินการให้ครอบคลุมในเรื่องดังต่อไปนี้
10.7.1 มีการจัดเก็บอย่างมั่นคงปลอดภัยและมีความถูกต้องครบถ้วน 
10.7.2 ปราศจากการเข้าถึง การแก้ไข และการลบ โดยไม่ได้รับอนุญาต
10.7.3 จัดเก็บไม่น้อยกว่าหนึ่งปีนับแต่วันที่มีการดำเนินการ 
10.7.4 ประวัติกิจกรรมที่จัดเก็บต้องไม่มีข้อมูลชีวมิติ</t>
  </si>
  <si>
    <t>11.2 ผู้รับใบอนุญาตต้องจัดทำแผนการสื่อสารในภาวะวิกฤตเพื่อตอบสนองต่อวิกฤตที่เกิดจากเหตุการณ์ด้านความมั่นคงปลอดภัยไซเบอร์ที่ไม่พึงประสงค์ และดำเนินการฝึกซ้อม ทบทวน และปรับปรุงแผนอย่างน้อยปีละหนึ่งครั้งเพื่อให้แน่ใจว่าสามารถสื่อสารและเผยแพร่ข้อมูล
ได้อย่างทันท่วงทีและมีประสิทธิผลในช่วงวิกฤต</t>
  </si>
  <si>
    <t>11.3 ผู้รับใบอนุญาตต้องรายงานเหตุการณ์ด้านความมั่นคงปลอดภัยไซเบอร์ที่ไม่พึงประสงค์ โดยนำส่งพร้อมสรุปผลการดำเนินงานเกี่ยวกับการให้บริการประจำปี ซึ่งอย่างน้อยต้องประกอบด้วยข้อมูลดังต่อไปนี้
11.3.1 วันที่และเวลาของเหตุการณ์
11.3.2 จำนวนเหตุการณ์และระดับความรุนแรง
11.3.3 มาตรการในการตอบสนองต่อเหตุการณ์ที่เกิดขึ้น</t>
  </si>
  <si>
    <t>11.6 ในกรณีที่เหตุการณ์ด้านความมั่นคงปลอดภัยไซเบอร์ที่ไม่พึงประสงค์ก่อให้เกิดผลกระทบกับผู้ใช้บริการ ผู้รับใบอนุญาตต้องมีกระบวนการที่เหมาะสมสำหรับการพิสูจน์ยืนยันตัวตนบุคคลที่เป็นเจ้าของอัตลักษณ์ดิจิทัลหรือสิ่งที่ใช้ยืนยันตัวตนที่อยู่ภายใต้เหตุการณ์ด้านความมั่นคงปลอดภัยไซเบอร์ที่ไม่พึงประสงค์ และมีเทคโนโลยีที่เหมาะสมซึ่งสามารถบ่งชี้ถึงการละเมิดอัตลักษณ์ดิจิทัลหรือสิ่งที่ใช้ยืนยันตัวตน</t>
  </si>
  <si>
    <t>12.2 ในการบริหารจัดการบุคคลภายนอกเพื่อควบคุมให้มีการรักษาความมั่นคงปลอดภัยระบบสารสนเทศที่เหมาะสม ต้องมีการดำเนินการอย่างน้อย ดังนี้
12.2.1 ระบุและประเมินความเสี่ยงที่อาจเกิดขึ้นกับข้อมูลหรือระบบเทคโนโลยีสารสนเทศที่มีการเชื่อมต่อกับบุคคล ภายนอกหรือบุคคลภายนอกสามารถเข้าถึงได้ และกำหนดแนวทางการจัดการ ควบคุม และป้องกันความเสี่ยงที่เหมาะสมสอดคล้องกับผลการประเมินความเสี่ยง
12.2.2 การรักษาความมั่นคงปลอดภัยระบบสารเทศของบุคคลภายนอกต้องสอดคล้องกับมาตรการการรักษาความมั่นคงปลอดภัยระบบสารสนเทศของผู้รับใบอนุญาต
12.2.3 ระบุข้อกำหนดเกี่ยวกับการรักษาความมั่นคงปลอดภัยระบบสารสนเทศ รวมถึงข้อกำหนดการไม่เปิดเผยข้อมูลในข้อตกลงการให้บริการหรือเงื่อนไขของสัญญากับบุคคลภายนอก เพื่อลดความเสี่ยงที่เกี่ยวข้องกับการเข้าถึง กระบวนการจัดเก็บ การสื่อสาร และการดำเนินการของบุคคลภายนอก
12.2.4 มีกระบวนการติดตาม ประเมิน และทบทวนผลการปฏิบัติงานของบุคคลภายนอก
12.2.5 มีการสื่อสารหรือการฝึกอบรมบุคคลภายนอกที่ทำหน้าที่หรือปฏิบัติงานเกี่ยวกับระบบการให้บริการ โดยเฉพาะอย่างยิ่งบุคคลภายนอกที่สามารถเข้าถึงระบบสารสนเทศ อย่างน้อยดังนี้
(1) เผยแพร่หรืออบรมนโยบายการรักษาความมั่นคงปลอดภัยทางระบบสารสนเทศที่เกี่ยวข้อง
(2) มีการฝึกอบรมหรือสร้างความตระหนักรู้ด้านความมั่นคงปลอดภัยไซเบอร์ และภัยคุกคามทางไซเบอร์ ผลกระทบ และการบรรเทาผลกระทบอย่างสม่ำเสมอ</t>
  </si>
  <si>
    <t>12.3 ในกรณีที่ผู้รับใบอนุญาตมีการใช้บริการจากผู้รับดำเนินการแทนในการดำเนินการเกี่ยวกับระบบการให้บริการให้ผู้รับใบอนุญาตปฏิบัติตามหลักเกณฑ์การใช้บริการจากผู้รับดำเนินการแทนด้วย</t>
  </si>
  <si>
    <t>14. ผู้รับใบอนุญาตต้องจัดให้มีการประเมินความเสี่ยงด้านเทคโนโลยีสารสนเทศอย่างน้อยปีละหนึ่งครั้ง และเมื่อมีการเปลี่ยนแปลงอย่างมีนัยสำคัญที่อาจส่งผลกระทบต่อการดำเนินการด้านการรักษาความมั่นคงปลอดภัยระบบสารสนเทศ</t>
  </si>
  <si>
    <t>15. ในกรณีที่เกิดเหตุการณ์ซึ่งส่งผลกระทบหรือขัดขวางความสามารถของผู้รับใบอนุญาตในการปฏิบัติตามหลักเกณฑ์ที่กำหนด ผู้รับใบอนุญาตต้องดำเนินการดังต่อไปนี้
15.1 แจ้งให้สำนักงานทราบถึงเหตุการณ์ซึ่งส่งผลให้ไม่สามารถปฏิบัติตามหลักเกณฑ์ที่กำหนดโดยเร็ว
15.2 บันทึกการตัดสินใจเกี่ยวกับการดำเนินมาตรการการรักษาความมั่นคงปลอดภัยระบบสารสนเทศที่เปลี่ยนแปลงไป และการแก้ไขหรือเยียวยา (ถ้ามี) และนำส่งพร้อมสรุปผลการดำเนินงานเกี่ยวกับการให้บริการประจำปี 
15.3 ผู้รับใบอนุญาตอาจเปลี่ยนแปลงมาตรการการรักษาความมั่นคงปลอดภัยระบบสารสนเทศได้ภายในระยะเวลาจำกัดเพื่อรับมือเหตุการณ์ที่เกิดขึ้น ทั้งนี้ การเปลี่ยนแปลงดังกล่าวต้องไม่ทำให้ระดับความเสี่ยงด้านเทคโนโลยีสารสนเทศสูงกว่าระดับความเสี่ยงที่ยอมรับได้</t>
  </si>
  <si>
    <t>17. ผู้รับใบอนุญาตต้องกำหนดบุคลากรที่ทำหน้าที่ในการกำกับดูแลและจัดให้มีการดำเนินงานตามนโยบายและมาตรการด้านการคุ้มครองข้อมูลส่วนบุคคล</t>
  </si>
  <si>
    <t>19. ผู้รับใบอนุญาตต้องจัดให้มีการฝึกอบรมหรือสร้างความตระหนักด้านการคุ้มครองข้อมูลส่วนบุคคลแก่บุคลากรที่ทำหน้าที่หรือปฏิบัติงานเกี่ยวกับระบบการให้บริการก่อนเริ่มปฏิบัติงาน และอย่างน้อยปีละหนึ่งครั้ง ซึ่งครอบคลุมหลักเกณฑ์ของกฎหมายที่เกี่ยวข้อง และนโยบายและมาตรการด้านการคุ้มครองข้อมูลส่วนบุคคลของผู้รับใบอนุญาต</t>
  </si>
  <si>
    <t xml:space="preserve">21. การประเมินผลกระทบด้านการคุ้มครองข้อมูลส่วนบุคคล อย่างน้อยต้องครอบคลุมในเรื่องดังต่อไปนี้
21.1 ระบุขั้นตอน กระบวนการ กิจกรรมที่เกี่ยวข้องกับข้อมูลส่วนบุคคลในระบบการให้บริการ
21.2 วิเคราะห์ความเสี่ยงของการไม่ปฏิบัติตามกฎหมายคุ้มครองข้อมูลส่วนบุคคลและหลักเกณฑ์ในการควบคุมดูแลการประกอบธุรกิจบริการเกี่ยวกับระบบการพิสูจน์และยืนยันตัวตนทางดิจิทัลที่ต้องได้รับใบอนุญาต
21.3 วิเคราะห์ผลกระทบของขั้นตอน กระบวนการ กิจกรรมที่ส่งผลต่อการคุ้มครองข้อมูลส่วนบุคคล
21.4 กำหนดแนวทางการจัดการ ควบคุม และป้องกันที่เหมาะสม </t>
  </si>
  <si>
    <t>22. กรณีที่มีการเปลี่ยนแปลงระบบหรือเทคโนโลยีที่ส่งผลกระทบต่อระบบการให้บริการภายหลังจากเริ่มประกอบธุรกิจ ผู้รับใบอนุญาตต้องจัดให้มีการประเมินผลกระทบด้านการคุ้มครองข้อมูลส่วนบุคคล และนำส่งผลการประเมินพร้อมการแจ้งการเปลี่ยนแปลงต่อสำนักงาน</t>
  </si>
  <si>
    <t>25. ห้ามมิให้ผู้รับใบอนุญาตนำข้อมูลเกี่ยวกับพฤติกรรมการใช้งานตามข้อ 24 ไปขายให้กับบุคคลอื่น</t>
  </si>
  <si>
    <t>27. ผู้รับใบอนุญาตจะจัดเก็บข้อมูลชีวมิติได้เฉพาะเพื่อวัตถุประสงค์ดังต่อไปนี้
27.1 เพื่อประโยชน์ในการใช้บริการระบบการให้บริการ
27.2 เพื่อการปรับปรุง พัฒนา และทดสอบสมรรถนะของระบบการให้บริการ 
เว้นแต่เป็นกรณีที่ผู้รับใบอนุญาตต้องปฏิบัติตามที่กฎหมายกำหนด</t>
  </si>
  <si>
    <t>28. ในการจัดเก็บข้อมูลชีวมิติ ผู้รับใบอนุญาตต้องจัดให้มีนโยบายเกี่ยวกับการรักษาความมั่นคงปลอดภัยข้อมูลชีวมิติที่ชัดเจน โดยครอบคลุมกระบวนการอย่างน้อย ดังนี้
28.1 มีการเข้ารหัสข้อมูลชีวมิติ 
28.2 จัดเก็บข้อมูลชีวมิติแยกออกจากการเก็บเทมเพลตชีวมิติและข้อมูลเกี่ยวกับอัตลักษณ์
28.3 จัดเก็บบนเครือข่ายที่มั่นคงปลอดภัย และรับส่งข้อมูลชีวมิติผ่านช่องทางที่มั่นคงปลอดภัย 
28.4 จำกัดการเข้าถึงข้อมูลชีวมิติเฉพาะบุคลากรผู้รับผิดชอบ</t>
  </si>
  <si>
    <t xml:space="preserve">29. กรณีที่ต้องมีการแลกเปลี่ยนข้อมูลชีวมิติเพื่อประโยชน์ในการใช้งานระบบการให้บริการ ผู้ให้บริการต้องได้รับความยินยอมโดยชัดแจ้งจากเจ้าของข้อมูล โดยต้องมีการเข้ารหัสข้อมูลและจัดให้มีการแลกเปลี่ยนข้อมูลผ่านช่องทางที่มีความมั่นคงปลอดภัย </t>
  </si>
  <si>
    <t>30. ผู้รับใบอนุญาตต้องทำลายข้อมูลชีวมิติเมื่อมีการเพิกถอนความยินยอมหรือยกเลิกการใช้บริการ โดยต้องดำเนินการให้ครอบคลุมทุกกระบวนการที่มีการเก็บรวบรวม ซึ่งรวมถึงกรณีที่มีการว่าจ้างบุคคลภายนอกให้ดำเนินการด้วย เช่น การทำสำเนา การจัดเก็บชั่วคราวในฐานข้อมูล เว้นแต่เป็นกรณีที่ผู้รับใบอนุญาตต้องปฏิบัติตามที่กฎหมายกำหนด</t>
  </si>
  <si>
    <t>31. ผู้รับใบอนุญาตต้องมีการบันทึกหรือจัดเก็บหลักฐานการทำลายข้อมูลชีวมิติเพื่อประโยชน์ในการตรวจสอบ</t>
  </si>
  <si>
    <t>33. ผู้รับใบอนุญาตต้องจัดเก็บประวัติกิจกรรม (log) ที่แสดงถึงการได้ความยินยอมโดยชัดแจ้งจากผู้ใช้บริการ รวมถึงข้อมูลดังต่อไปนี้
33.1 วันที่และวิธีการได้มาซึ่งความยินยอม
33.2 ระยะเวลาของความยินยอม 
33.3 เงื่อนไขการให้ความยินยอม
33.4 การถอน หรือการสิ้นอายุความยินยอม</t>
  </si>
  <si>
    <t>35. การแก้ไขปรับปรุงข้อมูล
35.1 ผู้รับใบอนุญาตต้องจัดให้ผู้ใช้บริการสามารถแก้ไขหรือปรับปรุงข้อมูลส่วนบุคคลที่เกี่ยวกับตนได้ด้วยวิธีการที่เข้าถึงได้โดยง่าย
35.2 ผู้รับใบอนุญาตต้องจัดให้มีคู่มือหรือคำอธิบายสำหรับผู้ใช้บริการเกี่ยวกับวิธีการในการแก้ไขหรือปรับปรุงข้อมูล</t>
  </si>
  <si>
    <t>36. การดูแลคุณภาพของข้อมูลส่วนบุคคล
36.1 ผู้รับใบอนุญาตต้องมีการทบทวนข้อมูลส่วนบุคคลของผู้ใช้บริการ โดยตรวจทานและปรับปรุงข้อมูลที่ใช้สำหรับการพิสูจน์และยืนยันตัวตนให้เป็นปัจจุบัน และดำเนินการอย่างสม่ำเสมอ
36.2 หากผู้รับใบอนุญาตได้จัดให้มีการทบทวนข้อมูลของผู้ใช้บริการแล้ว แต่ไม่สามารถติดต่อผู้ใช้บริการได้ ให้กำหนดมาตรการที่สามารถทบทวนข้อมูลผู้ใช้บริการให้เป็นปัจจุบันเมื่อผู้ใช้บริการมาทำธุรกรรม หรือในโอกาสแรกที่สามารถติดต่อผู้ใช้บริการได้</t>
  </si>
  <si>
    <r>
      <rPr>
        <b/>
        <sz val="14"/>
        <color theme="1"/>
        <rFont val="TH SarabunPSK"/>
        <family val="2"/>
      </rPr>
      <t>หมวดที่ 2 การรักษาความมั่นคงปลอดภัยระบบสารสนเทศ (IT security)</t>
    </r>
    <r>
      <rPr>
        <sz val="14"/>
        <color theme="1"/>
        <rFont val="TH SarabunPSK"/>
        <family val="2"/>
      </rPr>
      <t xml:space="preserve">
8. ผู้รับใบอนุญาตต้องจัดให้มีนโยบายการรักษาความมั่นคงปลอดภัยระบบสารสนเทศ ซึ่งครอบคลุม ระบบปฏิบัติการ (operating system) ระบบฐานข้อมูล (database system) ระบบงาน (application) และระบบเครือข่าย (network system) รวมถึงอุปกรณ์เครือข่าย และอุปกรณ์รักษาความปลอดภัยเครือข่ายที่รองรับระบบงานสำคัญให้ชัดเจนเป็นลายลักษณ์อักษร ภายใต้หลักการดังต่อไปนี้
8.1 การรักษาความลับของข้อมูล
8.2 ความถูกต้องเชื่อถือได้ของระบบสารสนเทศ
8.3 การรักษาสภาพความพร้อมใช้งานของระบบการให้บริการ</t>
    </r>
  </si>
  <si>
    <t xml:space="preserve">1. ผู้รับใบอนุญาตต้องเปิดเผยข้อมูลที่สำคัญซึ่งเกี่ยวข้องกับการให้บริการแก่ผู้ใช้บริการอย่างเพียงพอต่อการตัดสินใจเลือกใช้บริการ
ได้ตรงตามความต้องการ </t>
  </si>
  <si>
    <t xml:space="preserve">2. ผู้รับใบอนุญาตต้องจัดให้มีช่องทางในการติดต่อสื่อสารกับผู้ใช้บริการในการรับฟังความคิดเห็น การให้ความช่วยเหลือ การแก้ปัญหา และการรับข้อร้องเรียนที่เกี่ยวข้องกับการให้บริการที่ผู้ใช้บริการสามารถติดต่อได้โดยสะดวก โดยมีการควบคุมดูแลและดำเนินการภายในเวลาที่เหมาะสม </t>
  </si>
  <si>
    <t>8. ผู้รับใบอนุญาตต้องจัดให้มีมาตรการหรือขั้นตอนในการดำเนินการเมื่อมีการร้องเรียนหรือมีข้อโต้แย้งจากผู้ใช้บริการ รวมทั้งกำหนดกรอบเวลาเพื่อหาข้อยุติ ดังนี้
8.1 จัดให้มีช่องทางและวิธีการสำหรับการรับข้อร้องเรียนจากผู้ใช้บริการ โดยอย่างน้อยต้องจัดให้มีหมายเลขโทรศัพท์และที่อยู่สำหรับติดต่อได้ หรือที่อยู่สำหรับติดต่อทางจดหมายอิเล็กทรอนิกส์ที่สามารถติดต่อได้
8.2 กำหนดวิธีปฏิบัติเกี่ยวกับขั้นตอนการดำเนินการ และกรอบระยะเวลาเพื่อหาข้อยุติเป็นลายลักษณ์อักษร และจัดให้มีการอบรมวิธีปฏิบัติดังกล่าวให้แก่บุคลากรที่เกี่ยวข้อง
8.3 มีกลไกในการตรวจสอบและแจ้งความคืบหน้า รวมทั้งชี้แจงขั้นตอนการดำเนินการและกำหนดระยะเวลาในการแก้ไขข้อร้องเรียนให้ผู้ร้องเรียนทราบภายในเจ็ดวันนับแต่วันที่ได้รับแจ้งการร้องเรียน
8.4 ดำเนินการแก้ไขข้อร้องเรียนให้แล้วเสร็จ และแจ้งผลการดำเนินการให้ผู้ร้องเรียนทราบโดยเร็ว
8.5 ในกรณีที่ผู้ให้บริการไม่สามารถพิจารณาหรือแก้ไขข้อร้องเรียนให้แล้วเสร็จภายในกำหนดระยะเวลาตามข้อ 8.3 ให้แจ้งความคืบหน้าของการดำเนินการให้ผู้ใช้บริการทราบก่อนครบกำหนดระยะเวลาดังกล่าว และรายงานความคืบหน้าให้ผู้ใช้บริการทราบเพิ่มเติมเป็นระยะจนกว่าการดำเนินการจะแล้วเสร็จ</t>
  </si>
  <si>
    <t>9. ผู้รับใบอนุญาตต้องรายงานการร้องเรียนหรือฟ้องร้องเกี่ยวกับการประกอบธุรกิจให้สำนักงานทราบ โดยนำส่งพร้อมสรุปผลการดำเนินงานเกี่ยวกับการให้บริการประจำปี ซึ่งอย่างน้อยต้องประกอบด้วยข้อมูลดังต่อไปนี้
9.1 จำนวนเรื่องร้องเรียนหรือฟ้องร้อง
9.2 วันที่และเวลาของการร้องเรียนหรือฟ้องร้องแต่ละรายการ
9.3 การดำเนินการเพื่อแก้ไขปัญหาการร้องเรียนหรือฟ้องร้องแต่ละรายการ
9.4 แนวทางการป้องกันปัญหาเพื่อไม่ให้เกิดเหตุการณ์ดังกล่าวซ้ำอีก</t>
  </si>
  <si>
    <r>
      <rPr>
        <b/>
        <sz val="14"/>
        <color theme="1"/>
        <rFont val="TH SarabunPSK"/>
        <family val="2"/>
      </rPr>
      <t xml:space="preserve">หมวด 4 การคุ้มครองข้อมูลส่วนบุคคล
ส่วนที่ 1 นโยบายด้านการคุ้มครองข้อมูลส่วนบุคคล
</t>
    </r>
    <r>
      <rPr>
        <sz val="14"/>
        <color theme="1"/>
        <rFont val="TH SarabunPSK"/>
        <family val="2"/>
      </rPr>
      <t>16. ผู้รับใบอนุญาตต้องจัดให้มีนโยบายและมาตรการด้านการคุ้มครองข้อมูลส่วนบุคคลของผู้ใช้บริการ ซึ่งสอดคล้องตามกฎหมายคุ้มครองข้อมูลส่วนบุคคล และหลักเกณฑ์ในการควบคุมดูแลการประกอบธุรกิจบริการเกี่ยวกับระบบการพิสูจน์และยืนยันตัวตนทางดิจิทัลที่ต้องได้รับใบอนุญาต โดยต้องมีการเผยแพร่เป็นการทั่วไป</t>
    </r>
  </si>
  <si>
    <r>
      <rPr>
        <b/>
        <sz val="14"/>
        <color theme="1"/>
        <rFont val="TH SarabunPSK"/>
        <family val="2"/>
      </rPr>
      <t>ส่วนที่ 2 การประเมินผลกระทบด้านการคุ้มครองข้อมูลส่วนบุคคล</t>
    </r>
    <r>
      <rPr>
        <sz val="14"/>
        <color theme="1"/>
        <rFont val="TH SarabunPSK"/>
        <family val="2"/>
      </rPr>
      <t xml:space="preserve">
20. ในการจัดทำรายงานผลการตรวจประเมินความพร้อมในการประกอบธุรกิจ ผู้รับใบอนุญาตต้องมีการประเมินผลกระทบด้านการคุ้มครองข้อมูลส่วนบุคคลที่อาจเกิดขึ้นจากระบบการให้บริการ และกำหนดแนวทางในการบริหารจัดการ </t>
    </r>
  </si>
  <si>
    <r>
      <rPr>
        <b/>
        <sz val="14"/>
        <color theme="1"/>
        <rFont val="TH SarabunPSK"/>
        <family val="2"/>
      </rPr>
      <t>ส่วนที่ 3 การจัดการเหตุการละเมิดข้อมูลส่วนบุคคล</t>
    </r>
    <r>
      <rPr>
        <sz val="14"/>
        <color theme="1"/>
        <rFont val="TH SarabunPSK"/>
        <family val="2"/>
      </rPr>
      <t xml:space="preserve">
23. ผู้รับใบอนุญาตต้องจัดให้มีแผนการตอบสนองต่อเหตุการละเมิดข้อมูลส่วนบุคคล ซึ่งอย่างน้อยต้องประกอบด้วย
23.1 ขั้นตอนการปฏิบัติเมื่อเกิดหรือสงสัยว่าจะเกิดเหตุการละเมิดข้อมูลส่วนบุคคล การตรวจพบ หรือการรายงาน
23.2 การกำหนดบทบาทหน้าที่และความรับผิดชอบของบุคลากรตามแผนการตอบสนองต่อเหตุการละเมิดข้อมูลส่วนบุคคล 
23.3 แนวทางการสื่อสารข้อมูลเมื่อเกิดเหตุการละเมิดข้อมูลส่วนบุคคล ซึ่งครอบคลุมการสื่อสารภายใน 
การแจ้งเตือนผู้ได้รับผลกระทบ และการแจ้งเตือนหรือการรายงานตามกฎหมายที่เกี่ยวข้อง 
23.4 แผนการตอบสนองต่อเหตุการละเมิดข้อมูลส่วนบุคคลต้องสอดคล้องกับมาตรการควบคุมดูแลและป้องกันการทุจริตหรือการฉ้อโกงจากการใช้งานระบบ และมาตรการการรักษาความมั่นคงปลอดภัยระบบสารสนเทศ </t>
    </r>
  </si>
  <si>
    <r>
      <rPr>
        <b/>
        <sz val="14"/>
        <color theme="1"/>
        <rFont val="TH SarabunPSK"/>
        <family val="2"/>
      </rPr>
      <t xml:space="preserve">ส่วนที่ 4 ข้อมูลเกี่ยวกับพฤติกรรมการใช้งานระบบ </t>
    </r>
    <r>
      <rPr>
        <sz val="14"/>
        <color theme="1"/>
        <rFont val="TH SarabunPSK"/>
        <family val="2"/>
      </rPr>
      <t xml:space="preserve">
24. ผู้รับใบอนุญาตจะทำการเก็บรวบรวม ใช้ หรือเปิดเผยข้อมูลเกี่ยวกับพฤติกรรมการใช้งานระบบการให้บริการได้เฉพาะเพื่อวัตถุประสงค์ดังต่อไปนี้ 
24.1 เพื่อการตรวจสอบไอเดนติตี้ของผู้ใช้บริการ และอำนวยความสะดวกให้กับผู้ใช้บริการ 
24.2 เพื่อสนับสนุนการจัดการเหตุการณ์การทุจริตหรือฉ้อโกงในระบบการให้บริการ
24.3 เพื่อพัฒนาประสิทธิภาพหรือความสามารถในการให้บริการของระบบการให้บริการ
24.4 เป็นการปฏิบัติตามกฎหมาย</t>
    </r>
  </si>
  <si>
    <r>
      <rPr>
        <b/>
        <sz val="14"/>
        <color theme="1"/>
        <rFont val="TH SarabunPSK"/>
        <family val="2"/>
      </rPr>
      <t>ส่วนที่ 5 การบริหารจัดการข้อมูลชีวมิติ</t>
    </r>
    <r>
      <rPr>
        <sz val="14"/>
        <color theme="1"/>
        <rFont val="TH SarabunPSK"/>
        <family val="2"/>
      </rPr>
      <t xml:space="preserve">
26. ในกรณีที่ผู้รับใบอนุญาตมีการเก็บรวบรวมข้อมูลชีวมิติ ต้องได้รับความยินยอมโดยชัดแจ้งจากเจ้าของข้อมูล โดยเจ้าของข้อมูลได้รับแจ้งถึงวัตถุประสงค์ของการเก็บรวบรวมและใช้งานข้อมูลชีวมิติอย่างชัดเจน </t>
    </r>
  </si>
  <si>
    <r>
      <rPr>
        <b/>
        <sz val="14"/>
        <color theme="1"/>
        <rFont val="TH SarabunPSK"/>
        <family val="2"/>
      </rPr>
      <t>ส่วนที่ 6 ความยินยอม</t>
    </r>
    <r>
      <rPr>
        <sz val="14"/>
        <color theme="1"/>
        <rFont val="TH SarabunPSK"/>
        <family val="2"/>
      </rPr>
      <t xml:space="preserve">
32. ผู้รับใบอนุญาตต้องได้รับความยินยอมโดยชัดแจ้งจากผู้ใช้บริการก่อนการเปิดเผยข้อมูลเกี่ยวกับอัตลักษณ์ของบุคคลดังกล่าวแก่ผู้ที่เกี่ยวข้องกับการใช้งานระบบการให้บริการ </t>
    </r>
  </si>
  <si>
    <r>
      <rPr>
        <b/>
        <sz val="14"/>
        <color theme="1"/>
        <rFont val="TH SarabunPSK"/>
        <family val="2"/>
      </rPr>
      <t>ส่วนที่ 8 การจัดการเรื่องร้องเรียน</t>
    </r>
    <r>
      <rPr>
        <sz val="14"/>
        <color theme="1"/>
        <rFont val="TH SarabunPSK"/>
        <family val="2"/>
      </rPr>
      <t xml:space="preserve">
37. ผู้รับใบอนุญาตต้องจัดให้มีมาตรการหรือกลไกในการจัดการเรื่องร้องเรียนเกี่ยวกับข้อมูลส่วนบุคคล โดยมีลักษณะอย่างน้อยดังนี้
37.1 ผู้ใช้บริการสามารถเข้าถึงได้ง่าย มีข้อมูลการติดต่อที่ชัดเจน
37.2 มีกระบวนการจัดการด้วยความเป็นธรรม มีความเป็นกลาง และโปร่งใส
37.3 มีขั้นตอนที่ชัดเจน ดำเนินการอย่างทันท่วงที และมีการบรรเทาความเสียหายอย่างเหมาะสม 
37.4 มีบุคลากรที่มีความรู้ความเข้าใจเกี่ยวกับการคุ้มครองข้อมูลส่วนบุคคลและการจัดการเรื่องร้องเรียน 
37.5 มีกลไกที่สอดคล้องตามกฎหมายคุ้มครองข้อมูลส่วนบุคคล</t>
    </r>
  </si>
  <si>
    <r>
      <rPr>
        <b/>
        <sz val="14"/>
        <color theme="1"/>
        <rFont val="TH SarabunPSK"/>
        <family val="2"/>
      </rPr>
      <t>หมวด 5 การปฏิบัติตามกฎหมายและหลักเกณฑ์ที่เกี่ยวข้อง (IT compliance)</t>
    </r>
    <r>
      <rPr>
        <sz val="14"/>
        <color theme="1"/>
        <rFont val="TH SarabunPSK"/>
        <family val="2"/>
      </rPr>
      <t xml:space="preserve">
38. ผู้รับใบอนุญาตต้องปฏิบัติตามกฎหมายและหลักเกณฑ์ที่เกี่ยวข้องด้านเทคโนโลยีสารสนเทศ เช่น กฎหมายว่าด้วยธุรกรรมทางอิเล็กทรอนิกส์ กฎหมายว่าด้วยการกระทำความผิดเกี่ยวกับคอมพิวเตอร์ กฎหมายคุ้มครองข้อมูลส่วนบุคคล และกฎหมายการรักษาความมั่นคงปลอดภัยไซเบอร์ เพื่อป้องกันการฝ่าฝืนหรือการไม่ปฏิบัติตามกฎหมายและหลักเกณฑ์ของหน่วยงานกำกับดูแลที่เกี่ยวข้อง</t>
    </r>
  </si>
  <si>
    <r>
      <rPr>
        <b/>
        <sz val="14"/>
        <color theme="1"/>
        <rFont val="TH SarabunPSK"/>
        <family val="2"/>
      </rPr>
      <t>หมวด 6 การตรวจสอบด้านเทคโนโลยีสารสนเทศ (IT audit)</t>
    </r>
    <r>
      <rPr>
        <sz val="14"/>
        <color theme="1"/>
        <rFont val="TH SarabunPSK"/>
        <family val="2"/>
      </rPr>
      <t xml:space="preserve">
39. ผู้รับใบอนุญาตต้องจัดให้มีการตรวจสอบการรักษาความมั่นคงปลอดภัยด้านเทคโนโลยีสารสนเทศของระบบการให้บริการอย่างน้อยปีละหนึ่งครั้ง รวมทั้งต้องติดตามให้มีการปรับปรุงประเด็นจากการตรวจสอบ เพื่อให้มั่นใจว่ามีการรักษาความมั่นคงปลอดภัยด้านเทคโนโลยีสารสนเทศ การบริหารความเสี่ยง และการปฏิบัติตามกฎหมายและหลักเกณฑ์ที่เกี่ยวข้องอย่างเพียงพอ</t>
    </r>
  </si>
  <si>
    <t xml:space="preserve">1. ผู้รับใบอนุญาตต้องบริหารจัดการกระบวนการพิสูจน์ตัวตนให้สอดคล้องตามลักษณะและระดับความเสี่ยงของธุรกรรมหรือ
การประกอบธุรกิจ </t>
  </si>
  <si>
    <t xml:space="preserve">2. ในการให้บริการพิสูจน์ตัวตน ผู้รับใบอนุญาตต้องมีกระบวนการที่ครอบคลุมการทำงานอย่างน้อยในเรื่องดังต่อไปนี้
2.1 ต้องจัดให้ผู้ใช้บริการสามารถปรับปรุงข้อมูลเกี่ยวกับอัตลักษณ์ของตน ซึ่งถูกจัดเก็บในกระบวนการพิสูจน์ตัวตนได้ โดยต้องจัดให้มีกระบวนการตรวจสอบที่เกี่ยวข้องอย่างน้อยดังนี้
2.1.1 ตรวจสอบข้อมูลที่ขอปรับปรุงก่อนที่จะบันทึกการเปลี่ยนแปลงข้อมูลในระบบการให้บริการ รวมถึงกรณีที่มีการเปลี่ยนแปลงสถานะของอัตลักษณ์ดิจิทัลนั้น เช่น การระงับชั่วคราว การใช้งานใหม่ 
2.1.2 ในกรณีที่ตรวจพบการทำธุรกรรมที่ผิดปกติ ต้องมีการตรวจสอบว่าอัตลักษณ์ดิจิทัลนั้น ยังอยู่ภายใต้ความควบคุมของเจ้าของ
อัตลักษณ์ดิจิทัลที่แท้จริง 
2.2 ในกรณีที่ผู้ใช้บริการร้องขอให้ระงับการใช้งานชั่วคราว  หรือยุติการใช้งานอัตลักษณ์ดิจิทัล ผู้รับใบอนุญาตต้องจัดให้มีกระบวนการอย่างน้อย ดังนี้
2.2.1 มีการตรวจสอบความถูกต้องของคำขอก่อนที่จะดำเนินการตามคำขอ
2.2.2 ป้องกันไม่ให้มีการใช้งานอัตลักษณ์ดิจิทัลตามคำขอ
2.2.3 มีการแจ้งให้ผู้ใช้บริการทราบว่าไม่สามารถใช้งานอัตลักษณ์ดิจิทัลได้ พร้อมระบุเหตุผล เช่น ระงับการใช้งานชั่วคราว 
ยุติการใช้งาน </t>
  </si>
  <si>
    <t xml:space="preserve">3. กรณีที่ระบบการให้บริการรองรับการยกระดับความน่าเชื่อถือของการพิสูจน์ตัวตน ผู้รับใบอนุญาตต้องดำเนินการอย่างน้อย ดังนี้
3.1 ต้องดำเนินการให้สอดคล้องตามข้อกำหนดระดับความน่าเชื่อถือของการพิสูจน์ตัวตนที่สูงกว่าให้ครบถ้วน
3.2 ต้องจัดให้ผู้ใช้บริการยืนยันตัวตนด้วยสิ่งที่ใช้ยืนยันตัวตนของบุคคลนั้นก่อนเริ่มกระบวนการยกระดับความน่าเชื่อถือของการพิสูจน์ตัวตน 
3.3 เมื่อดำเนินการยกระดับความน่าเชื่อถือของการพิสูจน์ตัวตนเสร็จสิ้น ต้องส่งการแจ้งเตือนผู้ใช้บริการทราบผ่านช่องทางที่เป็นอิสระจากช่องทางที่ใช้ยกระดับความน่าเชื่อถือของการพิสูจน์ตัวตนดังกล่าว เช่น การส่งให้ทางอีเมลของผู้ใช้บริการ </t>
  </si>
  <si>
    <t xml:space="preserve">4. ผู้รับใบอนุญาตจัดมีการดูแลข้อมูลผู้ใช้บริการอย่างน้อย ดังนี้
4.1 ต้องรวบรวมหรือจัดเก็บข้อมูลเพื่อการพิสูจน์ตัวตนเพียงเท่าที่จำเป็น เหมาะสม และตรงตามวัตถุประสงค์ของการให้บริการ
4.2 ต้องจำกัดการเปิดเผยข้อมูลอัตลักษณ์ของผู้ใช้บริการต่อบุคคลอื่นเพื่อใช้ในการพิสูจน์ตัวตนตามที่ได้รับความยินยอมจากผู้ใช้บริการ 
เว้นแต่เป็นกรณีที่ผู้รับใบอนุญาตต้องปฏิบัติตามที่กฎหมายกำหนด </t>
  </si>
  <si>
    <t xml:space="preserve">5. ผู้รับใบอนุญาตต้องบริหารจัดการสิ่งที่ใช้ยืนยันตัวตนและกระบวนการยืนยันตัวตนให้สอดคล้องตามลักษณะและระดับความเสี่ยง
ของธุรกรรมหรือการประกอบธุรกิจ </t>
  </si>
  <si>
    <t>6. การบริหารจัดการสิ่งที่ใช้ยืนยันตัวตน ให้พิจารณาตามข้อกำหนดของการยืนยันตัวตน ภายใต้มาตรฐานการพิสูจน์และยืนยันตัวตนทางดิจิทัล ซึ่งครอบคลุมกระบวนการอย่างน้อยดังนี้
6.1 การเชื่อมโยงสิ่งที่ใช้ยืนยันตัวตน
6.2 การสูญหาย ถูกขโมย เสียหาย และการออกทดแทน
6.3 การหมดอายุและการออกใหม่
6.4 การเพิกถอน หรือยุติการใช้งาน</t>
  </si>
  <si>
    <t>7. ชนิดของสิ่งที่ใช้ยืนยันตัวตนและข้อกำหนดเกี่ยวกับสิ่งที่ใช้ยืนยันตัวตน ให้พิจารณาตามข้อกำหนดของการยืนยันตัวตน
ภายใต้มาตรฐานการพิสูจน์และยืนยันตัวตนทางดิจิทัล ซึ่งครอบคลุมหัวข้ออย่างน้อยดังต่อไปนี้
7.1 ชนิดของสิ่งที่ใช้ยืนยันตัวตนเพื่อใช้ในการยืนยันตัวตนตามระดับความน่าเชื่อถือของการยืนยันตัวตน (authentication assurance level: AAL)
7.2 ข้อกำหนดทั่วไปของสิ่งที่ใช้ยืนยันตัวตน</t>
  </si>
  <si>
    <t xml:space="preserve">10. กรณีที่ระบบการให้บริการรองรับการยกระดับความน่าเชื่อถือของการยืนยันตัวตน ผู้รับใบอนุญาตต้องดำเนินการอย่างน้อย ดังนี้ 
10.1 ต้องดำเนินการให้สอดคล้องตามข้อกำหนดระดับความน่าเชื่อถือของการยืนยันตัวตนที่สูงกว่าให้ครบถ้วน 
10.2 ต้องจัดให้ผู้ใช้บริการยืนยันตัวตนด้วยสิ่งที่ใช้ยืนยันตัวตนของบุคคลนั้นก่อนเริ่มกระบวนการยกระดับความน่าเชื่อถือของการยืนยันตัวตน 
10.3 เมื่อดำเนินการยกระดับความน่าเชื่อถือของการยืนยันตัวตนเสร็จสิ้น ต้องส่งการแจ้งเตือนผู้ใช้บริการทราบผ่านช่องทางที่เป็นอิสระจากช่องทางที่ใช้ยกระดับความน่าเชื่อถือของการยืนยันตัวตน เช่น การส่งให้ทางอีเมลของผู้ใช้บริการ </t>
  </si>
  <si>
    <t>11. ผู้รับใบอนุญาตต้องกำหนดโพรโทคอลที่ใช้สำหรับการเชื่อมโยงและแลกเปลี่ยนข้อมูลในระบบการให้บริการ (communication protocol) สำหรับเชื่อมโยงคำขอและการตอบกลับ โดยต้องสามารถเชื่อมโยงคำขอไปยังปลายทางที่ระบุโดยผู้ส่งคำขอได้และสามารถเชื่อมโยงการตอบกลับไปยังคำขอต้นทางได้ ซึ่งต้องมีการแจ้งให้ผู้เชื่อมต่อทราบเกี่ยวกับเงื่อนไขความสอดคล้องของระบบการให้บริการ</t>
  </si>
  <si>
    <t>12. ผู้รับใบอนุญาตต้องจัดให้มีนโยบายเกี่ยวกับการเปิดเผยข้อมูลอัตลักษณ์ที่สอดคล้องกับหลักเกณฑ์การคุ้มครองข้อมูลส่วนบุคคล และประกาศให้ผู้ที่เกี่ยวข้องได้รับทราบเป็นการทั่วไป</t>
  </si>
  <si>
    <t>13. ผู้รับใบอนุญาตต้องจัดให้มีรายการข้อมูลอัตลักษณ์ที่ใช้สำหรับการเชื่อมโยงและแลกเปลี่ยนข้อมูลเกี่ยวกับการพิสูจน์และยืนยันตัวตนทางดิจิทัลในระบบการให้บริการ โดยต้องมีชุดข้อมูลขั้นต่ำที่สามารถระบุตัวผู้ใช้บริการได้อย่างชัดเจน ประกอบด้วย
13.1 เลขประจำตัวประชาชน 
13.2 ชื่อ นามสกุล ภาษาไทย
13.3 ชื่อ นามสกุล ภาษาอังกฤษ (ถ้ามี)
13.4 วัน เดือน ปี เกิด
13.5 ที่อยู่ตามบัตรประจำตัวประชาชน</t>
  </si>
  <si>
    <t>14. ในกรณีที่ดำเนินการยืนยันตัวตนสำเร็จและมีการตอบกลับไปยังคำขอต้นทาง ผู้รับใบอนุญาตต้องดำเนินการอย่างน้อยดังนี้
14.1 ผลการยืนยันตัวตน ประกอบด้วย ผลการตรวจสอบสิ่งที่ใช้ยืนยันตัวตน และข้อมูลเกี่ยวกับอัตลักษณ์ของผู้ใช้บริการ  
14.2 ต้องจัดให้มีการรักษาความลับของผลหรือข้อมูลเกี่ยวกับการพิสูจน์และยืนยันตัวตนในกระบวนการดังกล่าว เพื่อให้มั่นใจว่า
เฉพาะบุคคลที่เกี่ยวข้องและมีสิทธิเท่านั้นที่สามารถเข้าถึงข้อมูลได้
14.3 ต้องส่งผ่านช่องทางที่มีความมั่นคงปลอดภัย เพื่อรักษาความครบถ้วนของผลหรือข้อมูลเกี่ยวกับการพิสูจน์และยืนยันตัวตนน</t>
  </si>
  <si>
    <t xml:space="preserve">16. ในกรณีที่ผู้รับใบอนุญาตมีการใช้งานข้อมูลชีวมิติในกระบวนการพิสูจน์และยืนยันตัวตน ต้องมีการดำเนินการอย่างน้อย ดังนี้
16.1 ต้องจัดให้มีการกำกับดูแลการใช้งานเทคโนโลยีชีวมิติตามหลักปฏิบัติ ดังนี้
16.1.1 มีนโยบายและแนวปฏิบัติการนำเทคโนโลยีชีวมิติมาใช้ในระบบการให้บริการอย่างชัดเจน ซึ่งต้องคำนึงถึงการดำเนินงานที่สำคัญอย่างน้อย ดังนี้ 
(1) การประเมินความเสี่ยงการนำเทคโนโลยีชีวมิติมาใช้ 
(2) การปฏิบัติตามกฎหมายว่าด้วยการคุ้มครองข้อมูลส่วนบุคคล และ
(3) การรักษาความมั่นคงปลอดภัยข้อมูลชีวมิติ
16.1.2 มีการบริหารจัดการอัตลักษณ์เพื่อการพิสูจน์ตัวตนด้วยเทคโนโลยีชีวมิติที่สอดคล้องตามมาตรฐานการใช้งานเทคโนโลยีชีวมิติสำหรับการพิสูจน์และยืนยันตัวตน
16.1.3 มีการจัดทำคู่มือหรือแนวปฏิบัติสำหรับบุคลากรที่ปฏิบัติงานเกี่ยวกับการใช้งานข้อมูลชีวมิติ
16.1.4 มีการจัดทำคู่มือหรือการให้คำแนะนำผู้ใช้บริการในการใช้งานข้อมูลชีวมิติ
16.2 ต้องจำกัดการเข้าถึงการควบคุมข้อมูลชีวมิติ ให้สามารถเข้าถึงได้เฉพาะบุคลากรที่เกี่ยวข้องซึ่งผ่านการฝึกอบรมอย่างเหมาะสม และมีการสอบทานสิทธิอย่างสม่ำเสมอ
</t>
  </si>
  <si>
    <t>17. ให้ผู้รับใบอนุญาตจัดเก็บข้อมูลประวัติการใช้งานเพื่อประโยชน์ในการสอบทานของผู้ใช้บริการ โดยต้องจัดเก็บไว้ในลักษณะ
ที่พร้อมให้ผู้ใช้บริการเรียกดูข้อมูลย้อนหลังได้เป็นระยะเวลาไม่น้อยกว่าหกเดือน โดยอย่างน้อยควรมีข้อมูล ดังต่อไปนี้ 
17.1 ประวัติกิจกรรมของผู้ใช้บริการที่ได้ดำเนินการผ่านระบบการให้บริการของผู้รับใบอนุญาต
17.2 ประวัติการให้ความยินยอมในการเปิดเผยข้อมูลอัตลักษณ์</t>
  </si>
  <si>
    <t>18. การแสดงผลการตรวจสอบประวัติการใช้งานต้องไม่มีการแสดงข้อมูลส่วนบุคคลของผู้ใช้บริการ</t>
  </si>
  <si>
    <t xml:space="preserve">19. ผู้รับใบอนุญาตต้องจัดให้มีมาตรการดูแลข้อมูลส่วนบุคคลอย่างน้อย ดังนี้
19.1 ไม่นำข้อมูลส่วนบุคคลของผู้ใช้บริการมาใช้เป็นตัวระบุ (identifier) ผู้ใช้บริการ 
19.2 ไม่จัดเก็บหรือคงไว้ซึ่งข้อมูลส่วนบุคคลของผู้ใช้บริการที่มีการส่งจากผู้รับใบอนุญาตไปยังผู้อาศัยการพิสูจน์และยืนยันตัวตน 
เว้นแต่เป็นการจัดเก็บโดยมั่นคงปลอดภัยในระหว่างเซสชันการพิสูจน์และยืนยันตัวตน และข้อมูลดังกล่าวต้องไม่สามารถเข้าถึงได้
โดยบุคลากรของผู้รับใบอนุญาต </t>
  </si>
  <si>
    <t>21. ในการกำหนดเงื่อนไขความสอดคล้องของระบบการให้บริการเพื่อให้บุคคลอื่นสามารถเชื่อมต่อได้อย่างมีประสิทธิภาพ 
ผู้รับใบอนุญาตต้องแจ้งให้ผู้เชื่อมต่อทราบเกี่ยวกับเงื่อนไขความสอดคล้องของระบบการให้บริการอย่างน้อยในเรื่องดังต่อไปนี้ 
21.1 ระดับความน่าเชื่อถือของการพิสูจน์และยืนยันตัวตนทางดิจิทัล (assurance level) ที่สามารถเชื่อมต่อกับระบบการให้บริการ 
21.2 โพรโทคอล (protocol) สำหรับเชื่อมโยงคำขอ (request) และการตอบกลับ (response) ในระบบการให้บริการ</t>
  </si>
  <si>
    <t>23. การกำหนดโพรโทคอลที่ใช้สำหรับการเชื่อมโยงและแลกเปลี่ยนข้อมูลในระบบการให้บริการ (communication protocol) 
ต้องสามารถเชื่อมโยงคำขอและการตอบกลับ โดยเชื่อมโยงคำขอไปยังปลายทางที่ระบุโดยผู้ส่งคำขอและสามารถเชื่อมโยงการตอบกลับไปยังคำขอต้นทางได้ ซึ่งต้องมีการแจ้งให้ผู้เชื่อมต่อทราบเกี่ยวกับเงื่อนไขความสอดคล้องของระบบการให้บริการ</t>
  </si>
  <si>
    <t xml:space="preserve">24. ผู้รับใบอนุญาตต้องกำหนดส่วนต่อประสานโปรแกรมประยุกต์ (application programming interface) ที่ใช้สำหรับ
การเชื่อมโยงและแลกเปลี่ยนข้อมูลเกี่ยวกับการพิสูจน์และยืนยันตัวตนในระบบการให้บริการ (ถ้ามี) โดยอย่างน้อยต้องสามารถเชื่อมโยงรายการต่อไปนี้เข้าด้วยกันได้อย่างถูกต้องและครบถ้วน 
24.1 รายการข้อมูลที่กำหนดในคำขอและการตอบกลับ 
24.2 ระดับความน่าเชื่อถือของการพิสูจน์และยืนยันตัวตนทางดิจิทัลตามที่กำหนดในคำขอและการตอบกลับ </t>
  </si>
  <si>
    <t>25. ผู้รับใบอนุญาตต้องจัดให้มีแผนการทดสอบ (testing plan) การเชื่อมโยงและแลกเปลี่ยนข้อมูลบนระบบการให้บริการ 
ที่สอดคล้องกับนโยบายการรักษาความมั่นคงปลอดภัยของระบบการให้บริการ  โดยแผนการทดสอบดังกล่าวเป็นส่วนหนึ่งของ
รายงานผลการตรวจประเมินความพร้อมในการประกอบธุรกิจ</t>
  </si>
  <si>
    <t xml:space="preserve">26. ผู้รับใบอนุญาตต้องจัดให้มีการทดสอบการใช้งานตามแผนการทดสอบร่วมกับผู้ประสงค์จะเชื่อมต่อกับระบบการให้บริการ
ก่อนเริ่มให้บริการแก่บุคคลดังกล่าว </t>
  </si>
  <si>
    <t xml:space="preserve">27. ห้ามมิให้เปิดให้บริการแก่ผู้ประสงค์จะเชื่อมต่อกับระบบการให้บริการของผู้รับใบอนุญาตที่ไม่สามารถทดสอบการใช้งานร่วมกันกับผู้รับใบอนุญาต หรือผลการทดสอบไม่สามารถดำเนินการได้โดยสมบูรณ์ </t>
  </si>
  <si>
    <t>1. ผู้รับใบอนุญาตต้องมีการกำหนดบุคลากรที่ทำหน้าที่ในการกำกับดูแลการดำเนินงานเกี่ยวกับการควบคุมดูแลและป้องกันการทุจริตหรือการฉ้อโกงจากการใช้งานระบบการให้บริการ รวมถึงรับผิดชอบในการจัดให้มีและดำเนินการตามแผนการป้องกันการทุจริตหรือการฉ้อโกงจากการใช้งานระบบ</t>
  </si>
  <si>
    <t xml:space="preserve">2. ผู้รับใบอนุญาตต้องจัดให้มีการดำเนินการอย่างน้อยในเรื่องดังต่อไปนี้ 
2.1 จัดให้มีแผนการป้องกันการทุจริตหรือการฉ้อโกงจากการใช้งานระบบ
2.2 กำหนดระดับความเสี่ยงที่ยอมรับได้สำหรับการทุจริตหรือการฉ้อโกงจากการใช้งานระบบ 
2.3 จัดให้มีการบริหารความเสี่ยงเกี่ยวกับการทุจริตหรือการฉ้อโกงจากการใช้งานระบบ 
2.4 จัดให้มีมาตรการที่เหมาะสมในการป้องกัน การตรวจจับ และจัดการกับการทุจริตหรือการฉ้อโกงจากการใช้งานระบบ และดูแลให้มีการดำเนินการตามมาตรการดังกล่าว  </t>
  </si>
  <si>
    <t>3. การจัดทำแผนการป้องกันการทุจริตหรือการฉ้อโกงจากการใช้งานระบบต้องสอดคล้องกับลักษณะการให้บริการและความเสี่ยงของระบบการให้บริการ โดยประกอบด้วยข้อมูลอย่างน้อยดังนี้
3.1 เป้าหมายและวัตถุประสงค์
3.2 กลยุทธ์ในการบริหารจัดการความเสี่ยงจากการทุจริตหรือการฉ้อโกงจากการใช้งานระบบ
3.3 ระดับความเสี่ยงที่ยอมรับได้
3.4 การระบุภัยคุกคาม ความเสี่ยง และช่องโหว่ที่เกี่ยวข้อง
3.5 ความพร้อมและความสามารถของบุคลากรที่เหมาะสมกับการบริหารจัดการความเสี่ยง
3.6 มาตรการในการควบคุมและจัดการภัยคุกคาม ความเสี่ยง และช่องโหว่
3.7 การสร้างความตระหนักให้กับบุคลากรที่เกี่ยวข้อง 
3.8 การบริหารจัดการ การตรวจสอบ และการรายงานเหตุการณ์ที่เกี่ยวข้องกับการทุจริตหรือการฉ้อโกงจากการใช้งานระบบ 
3.9 การกำหนดโครงสร้าง บทบาท หน้าที่ และความรับผิดชอบของบุคลากรที่เกี่ยวข้องในการดำเนินการตามแผน</t>
  </si>
  <si>
    <t>5. ผู้รับใบอนุญาตต้องมีการบริหารจัดการบุคลากรอย่างเหมาะสม โดยต้องมีการดำเนินการอย่างน้อยในเรื่องดังต่อไปนี้
5.1 จัดให้มีบุคลากรที่ปฏิบัติหน้าที่เกี่ยวกับการป้องกันและควบคุมการทุจริตหรือฉ้อโกงซึ่งมีคุณสมบัติเหมาะสม โดยมีกระบวนการคัดเลือกบุคคลที่มีความรู้หรือประสบการณ์ที่เหมาะสม และมีปริมาณบุคลากรที่เพียงพอสอดคล้องกับลักษณะการประกอบธุรกิจ
5.2 มีการส่งเสริมและสร้างความตระหนักให้กับบุคลากรที่เกี่ยวข้อง ให้มีความเข้าใจและตระหนักถึงความเสี่ยงเกี่ยวกับการทุจริตหรือการฉ้อโกงจากการใช้งานระบบ 
5.3 จัดให้มีคู่มือหรือขั้นตอนการปฏิบัติงานสำหรับบุคลากรที่เกี่ยวข้อง ในการป้องกัน การตรวจจับ การรายงานและการจัดการกับเหตุการณ์การทุจริตหรือการฉ้อโกง
5.4 มีการอบรมให้ความรู้ที่จำเป็นแก่บุคลากรในองค์กรเกี่ยวกับการป้องกันและควบคุมการทุจริตหรือการฉ้อโกงทั้งก่อนการเริ่มปฏิบัติงานและอย่างน้อยปีละหนึ่งครั้ง</t>
  </si>
  <si>
    <t xml:space="preserve">6. ผู้รับใบอนุญาตต้องจัดให้มีคำแนะนำแก่ผู้ใช้บริการอย่างน้อยในเรื่องดังต่อไปนี้
6.1 การดูแลอัตลักษณ์และข้อมูลคุณลักษณะของตน เพื่อป้องกันการทุจริตหรือการฉ้อโกงที่อาจเกิดขึ้นจากการใช้งานระบบ
6.2 คำแนะนำแก่ผู้ใช้บริการเพื่อหลีกเลี่ยงการหลอกลวงทางอินเทอร์เน็ตอันทำให้ได้ไปซึ่งข้อมูลเกี่ยวกับอัตลักษณ์ </t>
  </si>
  <si>
    <t>7. ผู้รับใบอนุญาตต้องมีกลไกในการตรวจจับและเฝ้าระวังเหตุการณ์การทุจริตหรือการฉ้อโกงจากการใช้งานระบบอย่างน้อยดังนี้
7.1 มีกลไกในการตรวจจับเหตุการณ์การทุจริตหรือการฉ้อโกงหรือเหตุที่น่าสงสัยว่าจะเกิดการทุจริตหรือการฉ้อโกง รวมถึงจัดให้มีช่องทางที่เป็นการรักษาความลับสำหรับบุคลากรและผู้ใช้งานในการแจ้งเหตุดังกล่าว
7.2 ต้องจัดให้มีกลไกในการเฝ้าระวังเหตุการณ์ที่มีลักษณะคล้ายกับเหตุการณ์ที่ตรวจพบ หรือที่เกี่ยวข้องกับเหตุการณ์ที่ตรวจพบ และนำมาตรวจสอบกับการลงทะเบียนใหม่และการปรับปรุงข้อมูลของผู้ใช้งานเดิม โดยระบบจะต้องไม่อนุญาตให้มีการลงทะเบียนใหม่หรือมีการปรับปรุงข้อมูล หากพบว่าการลงทะเบียนหรือการปรับปรุงข้อมูลมีลักษณะสุ่มเสี่ยงจะก่อให้เกิดเหตุการณ์ทุจริตหรือฉ้อโกง</t>
  </si>
  <si>
    <t>9. ในกรณีที่เกิดหรือคาดว่าจะเกิดปัญหาหรือเหตุการณ์ที่มีนัยสำคัญที่เกี่ยวกับการทุจริตหรือการฉ้อโกงในระบบให้บริการและเป็นปัญหาสำคัญที่ผู้รับใบอนุญาตต้องรายงานต่อผู้บริหารสูงสุด คณะกรรมการ หรือบุคลากรที่ได้รับมอบหมาย ให้ผู้รับใบอนุญาตรายงานมายังสำนักงานเมื่อเกิดหรือรับทราบปัญหาหรือเหตุการณ์ดังกล่าวโดยเร็ว และให้แจ้งสาเหตุและการแก้ไขปัญหาเพิ่มเติมภายหลัง</t>
  </si>
  <si>
    <t>10. ผู้รับใบอนุญาตต้องจัดให้มีมาตรการ ช่องทาง และการให้ความช่วยเหลือ เยียวยาแก่ผู้ที่ได้รับผลกระทบหรืออาจได้รับผลกระทบจากการทุจริตหรือการฉ้อโกง อย่างน้อยดังนี้
10.1 มีช่องทางในการแจ้งเหตุในกรณีที่มีข้อสงสัยว่าอัตลักษณ์ หรือสิ่งที่ใช้ยืนยันตัวตน ของผู้ใช้บริการถูกนำไปใช้งานโดยไม่ชอบ
10.2 ให้ความช่วยเหลือผู้ใช้บริการในกรณีที่อัตลักษณ์ หรือสิ่งที่ใช้ยืนยันตัวตนของผู้ใช้บริการรั่วไหล หรือถูกล่วงรู้โดยบุคคลอื่น 
10.3 มีมาตรการป้องกันการใช้งานอัตลักษณ์ และ/หรือสิ่งที่ใช้ยืนยันตัวตนของผู้ใช้บริการ เมื่อผู้รับใบอนุญาตมีเหตุสงสัยว่าอาจเกิดการทุจริตหรือการฉ้อโกง 
10.4 ในกรณีที่ผู้รับใบอนุญาตตรวจพบหรือผู้เสียหายแจ้งต่อผู้รับใบอนุญาต ว่าบุคคลดังกล่าวเป็นเหยื่อของการทุจริตหรือการฉ้อโกง ผู้รับใบอนุญาตต้องจัดให้มีการพิสูจน์ตัวตนของบุคคลนั้นใหม่ โดยอย่างน้อยต้องใช้ระดับความน่าเชื่อถือในการพิสูจน์ตัวตนที่เทียบเท่าหรือสูงกว่ากระบวนการที่เคยทำไว้</t>
  </si>
  <si>
    <t>11. ในกรณีที่เกิดเหตุการณ์ซึ่งส่งผลกระทบหรือขัดขวางความสามารถของผู้รับใบอนุญาตในการปฏิบัติตามหลักเกณฑ์ที่กำหนด ผู้รับใบอนุญาตต้องพิจารณาดำเนินการดังต่อไปนี้
11.1 แจ้งให้สำนักงานทราบถึงเหตุการณ์ซึ่งส่งผลให้ไม่สามารถปฏิบัติตามหลักเกณฑ์ที่กำหนดโดยเร็ว
11.2 บันทึกการตัดสินใจเกี่ยวกับการบริหารจัดการการทุจริตหรือฉ้อโกงจากการใช้งานระบบ และการแก้ไขหรือเยียวยา (ถ้ามี) โดยนำส่งพร้อมสรุปผลการดำเนินงานเกี่ยวกับการให้บริการประจำปี
11.3 ผู้รับใบอนุญาตอาจเปลี่ยนแปลงการบริหารจัดการการทุจริตหรือฉ้อโกงจากการใช้งานระบบได้ภายในระยะเวลาจำกัดเพื่อรับมือเหตุการณ์ที่เกิดขึ้น ทั้งนี้ การเปลี่ยนแปลงดังกล่าวต้องไม่ทำให้ระดับความเสี่ยงด้านเทคโนโลยีสารสนเทศสูงกว่าระดับความเสี่ยงที่ยอมรับได้</t>
  </si>
  <si>
    <t>2. ผู้รับใบอนุญาตต้องจัดให้มีช่องทางสำหรับการรับฟังความคิดเห็น การให้ความช่วยเหลือ การแก้ปัญหา และการรับข้อร้องเรียนที่เกี่ยวข้องกับการให้บริการ</t>
  </si>
  <si>
    <t>3. ผู้รับใบอนุญาตต้องจัดทำผังขั้นตอนการทำงานของระบบให้บริการซึ่งครอบคลุมกรณีดังต่อไปนี้
3.1 กระบวนการใช้งานของผู้ใช้บริการตั้งแต่ต้นจนจบ ซึ่งมีการปรับปรุงให้เป็นปัจจุบันอย่างสม่ำเสมอ
3.2 ผังขั้นตอนที่มีทางเลือกการใช้งานในกรณีที่ผู้ใช้บริการไม่สามารถทำกิจกรรมได้เนื่องจากเทคโนโลยีของอุปกรณ์หรือซอฟต์แวร์ของผู้ใช้บริการไม่รองรับกับระบบการให้บริการ</t>
  </si>
  <si>
    <t xml:space="preserve">5. หากมีการออกรหัสหรือชุดตัวเลขให้กับผู้ใช้บริการในขั้นตอนการพิสูจน์ตัวตน ผู้รับใบอนุญาตต้องจัดให้มีการแจ้งให้ทราบล่วงหน้าเกี่ยวกับการได้รับรหัสหรือชุดตัวเลขพร้อมวิธีการดำเนินการในขั้นตอนถัดไป </t>
  </si>
  <si>
    <t xml:space="preserve">6. ผู้รับใบอนุญาตต้องแจ้งให้ผู้ใช้บริการทราบถึงสถานะของผลการพิสูจน์ตัวตนในแต่ละกรณี ดังนี้
6.1 กรณีดำเนินการพิสูจน์ตัวตนสำเร็จต้องยืนยันผลการพิสูจน์ตัวตนให้ผู้ใช้บริการทราบ พร้อมรายละเอียดการดำเนินการในขั้นตอนถัดไป
6.2 กรณีพิสูจน์ตัวตนสำเร็จบางส่วน (partially complete) เช่น เอกสารหรือข้อมูลไม่ครบถ้วน ผู้ใช้บริการหยุดการดำเนินการ หรือ session timeout ผู้รับใบอนุญาตต้องมีกระบวนการสื่อสารให้ผู้ใช้บริการทราบถึงข้อมูลที่ดำเนินการไม่สำเร็จ
6.3 กรณีพิสูจน์ตัวตนไม่สำเร็จ (unsuccessful) ผู้รับใบอนุญาตต้องให้ข้อมูลช่องทางอื่นที่สามารถดำเนินการแทนได้ เช่น การพิสูจน์ตัวตนที่สำนักงานสาขา </t>
  </si>
  <si>
    <t xml:space="preserve">7. ผู้รับใบอนุญาตต้องจัดให้มีบริการให้ความช่วยเหลือแก่ผู้ใช้บริการในกระบวนการพิสูจน์ตัวตน ซึ่งรวมถึงกรณีที่ผู้ใช้บริการไม่มีความพร้อมด้านเทคโนโลยีหรือความสามารถในการดำเนินการ โดยอย่างน้อยต้องมีช่องทางที่สามารถติดต่อสื่อสารกับบุคลากรของผู้รับใบอนุญาตได้ เช่น เคาน์เตอร์เซอร์วิส call center หรือ VDO call </t>
  </si>
  <si>
    <t>8. ผู้รับใบอนุญาตต้องจัดให้มีคู่มือหรือคำแนะนำสำหรับผู้ใช้บริการในการแก้ไขหรือปรับปรุงข้อมูลส่วนบุคคลของตนที่มีการเก็บรวบรวมในขั้นตอนการพิสูจน์ตัวตน</t>
  </si>
  <si>
    <t>10. ผู้รับใบอนุญาตต้องจัดให้มีช่องทางสำหรับผู้ใช้บริการในการกู้คืน เปลี่ยนแปลง หรือจัดให้มีสิ่งทดแทนสิ่งที่ใช้ยืนยันตัวตน ในกรณีที่สิ่งที่ใช้ยืนยันตัวตนสูญหาย ถูกขโมย เสียหาย ไม่สามารถใช้งาน หรือลืม โดยช่องทางดังกล่าวอย่างน้อยต้องเป็นกระบวนการที่มีระดับความน่าเชื่อถือเทียบเท่ากับกระบวนการออกสิ่งที่ใช้ยืนยันตัวตนที่เคยทำไว้</t>
  </si>
  <si>
    <t>11. ผู้รับใบอนุญาตต้องจัดทำแผนและรายละเอียดการทดสอบระบบ (usability test plans) ซึ่งครอบคลุมตามขอบเขตการให้บริการ โดยอย่างน้อยต้องประกอบด้วย
11.1 วัตถุประสงค์ เป้าหมาย 
11.2 วิธีการวัดผลหรือเกณฑ์การทดสอบซึ่งครอบคลุมหัวข้อดังนี้
11.2.1 ระบบการให้บริการแสดงผลในรูปแบบที่ชัดเจน ด้วยภาษาที่กระชับ เข้าใจได้ง่าย และสามารถเข้าถึงได้ด้วยอุปกรณ์ต่างๆ
11.2.2 ระบบการให้บริการใช้งานง่ายและเหมาะสม โดยเฉพาะผู้ใช้งานที่ขาดทักษะหรือไม่คุ้นเคยกับการใช้งานเทคโนโลยีดิจิทัล
11.2.3 ส่วนต่อประสานกับผู้ใช้งาน (user interface) ของระบบการให้บริการแสดงผลอย่างเหมาะสม (responsive design) บนอุปกรณ์ของผู้ใช้งาน
11.3 จำนวน วิธีการคัดเลือก และการจัดกลุ่มผู้เข้าร่วมการทดสอบตามขอบเขตการให้บริการ เช่น ผู้ใช้งานทั่วไป ผู้พิการ ผู้สูงอายุ ผู้ที่ใช้เทคโนโลยีอำนวยความสะดวก ผู้ที่ขาดความเข้าใจในการใช้งาน ผู้ที่มีความหลากหลายทางวัฒนธรรมและภาษา  ผู้ที่มาจากภูมิภาคและพื้นที่ห่างไกล ผู้ที่มีเทคโนโลยีรุ่นเก่าและการเชื่อมต่อแบนด์วิดท์ต่ำ
11.4 แนวทางและวิธีการที่ใช้ในการทดสอบซึ่งแสดงถึงกระบวนการทำงาน ปัญหา และสิ่งที่ต้องปรับปรุง
11.5 รูปแบบการทดสอบ บนอุปกรณ์ต่างๆ ทั้งในรูปแบบอุปกรณ์ตั้งโต๊ะและอุปกรณ์เคลื่อนที่
11.6 ผลลัพธ์ของการทดสอบและแนวทางการพัฒนาหรือปรับปรุงระบบการให้บริการ</t>
  </si>
  <si>
    <t>12. ในการทดสอบความสามารถของระบบ ผู้รับใบอนุญาตต้องดำเนินการอย่างน้อย ดังนี้
12.1 ต้องทำการทดสอบความสามารถในการใช้งานของระบบที่ครอบคลุมขั้นตอนตั้งแต่ต้นจนจบกระบวนการในสภาพแวดล้อมที่ใกล้เคียงกับการให้บริการจริง ตามกลุ่มของผู้เข้าร่วมการทดสอบ
12.2 ต้องบันทึกผลลัพธ์ของการทดสอบการใช้งานระบบ รวมถึงวิธีการทดสอบ ผลการทดสอบ ข้อสังเกต และข้อเสนอแนะจากการทดสอบ</t>
  </si>
  <si>
    <t>13. ผู้รับใบอนุญาตต้องจัดทำรายงานผลการทดสอบความสามารถของระบบ ซึ่งประกอบด้วย 
13.1 แผนและรายละเอียดการทดสอบ
13.2 บันทึกผลลัพธ์ของการทดสอบ</t>
  </si>
  <si>
    <t xml:space="preserve">14. รายงานผลการทดสอบความสามารถของระบบเป็นส่วนหนึ่งของรายงานผลการตรวจประเมินความพร้อมในการประกอบธุรกิจที่ต้องนำส่งต่อสำนักงาน      </t>
  </si>
  <si>
    <t xml:space="preserve">15. ผู้รับใบอนุญาตต้องจัดให้มีแผนการทดสอบและดำเนินการทดสอบด้านเทคนิคของระบบและซอฟต์แวร์ที่ครอบคลุมระบบการให้บริการ </t>
  </si>
  <si>
    <t xml:space="preserve">16. ในการทดสอบทางเทคนิคต้องแสดงให้เห็นความสอดคล้องกับข้อกำหนดในเรื่องต่อไปนี้  
16.1 การจัดเก็บข้อมูลจราจรอิเล็กทรอนิกส์  
16.2 กลไกในการบริหารจัดการเหตุการณ์ด้านความมั่นคงปลอดภัยไซเบอร์ที่ไม่พึงประสงค์
16.3 กลไกในการตรวจจับเฝ้าระวังและจัดการเหตุการณ์การทุจริตหรือฉ้อโกงจากการใช้งานระบบ 
16.4 วิธีการพิสูจน์ตัวตน และระดับความน่าเชื่อถือของการพิสูจน์ตัวตน (identity assurance level: IAL)
16.5 การบริหารจัดการสิ่งที่ใช้ยืนยันตัวตน
16.6 วิธีการยืนยันตัวตน และระดับความน่าเชื่อถือของการยืนยันตัวตน (authentication assurance level: AAL)
16.7 การทดสอบความสอดคล้องของโพรโทคอลที่เกี่ยวข้องกับการเชื่อมโยงและแลกเปลี่ยนข้อมูลในระบบการให้บริการ </t>
  </si>
  <si>
    <t xml:space="preserve">17. ผู้รับใบอนุญาตต้องจัดให้มีการทำตารางเปรียบเทียบความสามารถของระบบกับการทดสอบ (requirement traceability matrix) ที่เชื่อมโยงความสอดคล้องของกรณีที่ใช้ในการทดสอบ (test case) กับข้อกำหนดที่ต้องดำเนินการ  </t>
  </si>
  <si>
    <t>18. ก่อนเริ่มการทดสอบผู้รับใบอนุญาตต้องดำเนินการอย่างน้อย ดังนี้
18.1 ระบุข้อกำหนดที่ใช้ในแผนการทดสอบทางเทคนิค
18.2 ข้อกำหนดทุกข้อในแผนการทดสอบทางเทคนิคต้องมีการทดสอบอย่างน้อยหนึ่งกรณี 
18.3 ต้องมีเอกสารการบันทึกกรณีที่ใช้ในการทดสอบ และระบุทรัพยากรที่ใช้ในการทดสอบ</t>
  </si>
  <si>
    <t xml:space="preserve">19. ผู้รับใบอนุญาตต้องจัดทำรายงานผลการทดสอบทางเทคนิค (technical test report) โดยประกอบด้วยข้อมูลดังต่อไปนี้ 
19.1 การทดสอบที่ได้ดำเนินการตามแผนการทดสอบทางเทคนิค
19.2 เกณฑ์การทดสอบ
19.3 สถานะการทดสอบของแต่ละกรณีที่ใช้ในการทดสอบรวมถึงความครอบคลุมของการทดสอบและข้อบกพร่องที่เกิดขึ้น
19.4 ผลของการทดสอบที่ครบถ้วนตามเกณฑ์การทดสอบ 
19.5 ถ้าผลการทดสอบไม่ครบถ้วนตามเกณฑ์การทดสอบจะต้องมีการประเมินความเสี่ยงในข้อกำหนดที่ไม่สามารถดำเนินการได้โดยครบถ้วนพร้อมเหตุผลในการพิจารณายอมรับผลการทดสอบดังกล่าว </t>
  </si>
  <si>
    <t>20. รายงานผลการทดสอบทางเทคนิคถือเป็นส่วนหนึ่งของรายงานผลการตรวจประเมินความพร้อมในการประกอบธุรกิจที่ต้องนำส่งต่อสำนักงาน</t>
  </si>
  <si>
    <t xml:space="preserve">21. ภายหลังจากเริ่มประกอบธุรกิจ ผู้รับใบอนุญาตต้องจัดให้มีการตรวจประเมินและจัดทำรายงานผลการตรวจประเมินระบบการให้บริการและรายงานต่อสำนักงานตามหลักเกณฑ์และระยะเวลาที่สำนักงานกำหนด </t>
  </si>
  <si>
    <t>22. ในการตรวจประเมินระบบการให้บริการ ผู้รับใบอนุญาตต้องแสดงให้เห็นได้ว่า
22.1 การตรวจประเมินได้ดำเนินการโดยผู้ตรวจสอบที่เป็นอิสระ ซึ่งมีความรู้ ความสามารถ และประสบการณ์ที่เหมาะสมในการดำเนินการ
22.2 ในกรณีที่เป็นการตรวจประเมินด้านการรักษาความมั่นคงปลอดภัยด้านเทคโนโลยีสารสนเทศ ผู้ตรวจสอบต้องผ่านการรับรองและมีวุฒิบัตรหรือได้รับประกาศนียบัตรด้านความมั่นคงปลอดภัยระดับสากลอย่างหนึ่งอย่างใดดังต่อไปนี้ 
22.2.1 certified information system auditor (CISA)
22.2.2 certified information security manager (CISM)
22.2.3 certified information system security professional (CISSP)
22.2.4 ISO/IEC 27001 lead auditor 
22.2.5 ใบรับรองอื่นตามที่ประกาศกำหนดเพิ่มเติม
22.3 ผู้ตรวจสอบไม่มีความเกี่ยวข้องกับการพัฒนาหรือการดำเนินงานเกี่ยวกับระบบให้บริการที่ทำการตรวจประเมิน
22.4 ผู้ตรวจสอบไม่มีส่วนได้เสียกับการตรวจประเมินระบบให้บริการที่ทำการตรวจประเมิน</t>
  </si>
  <si>
    <t>23. รายงานผลการตรวจประเมินระบบการให้บริการต้องประกอบด้วยข้อมูลอย่างน้อยดังต่อไปนี้
23.1 วัตถุประสงค์และขอบเขตของการตรวจประเมิน
23.2 หลักเกณฑ์ที่นำมาใช้ในการตรวจประเมิน
23.3 วันเวลาในการตรวจประเมิน
23.4 ชื่อ ตำแหน่ง และข้อมูลการติดต่อผู้รับผิดชอบการตรวจประเมินของผู้รับใบอนุญาต
23.5 รายชื่อและคุณสมบัติของผู้ตรวจสอบ
23.6 สถานที่ที่ทำการตรวจประเมิน รวมถึงศูนย์คอมพิวเตอร์หลักและศูนย์คอมพิวเตอร์สำรอง และที่ตั้งอื่นๆ ที่ใช้ในการควบคุมระบบการให้บริการ
23.7 รายการข้อมูล เอกสาร หลักฐาน หรือบุคคลผู้ให้ข้อมูลประกอบการตรวจประเมิน
23.8 วิธีการที่ใช้ในการตรวจประเมิน
23.9 ผลการทดสอบหรือผลการตรวจประเมิน
23.10 ข้อตรวจพบซึ่งรวมถึงรายการความสอดคล้องและไม่สอดคล้องตามหลักเกณฑ์ที่นำมาใช้ในการตรวจประเมิน
23.11 การดำเนินการและการแก้ไขตามข้อตรวจพบ
23.12 ความเห็น ข้อสังเกต หรือข้อเสนอแนะของผู้ตรวจสอบ</t>
  </si>
  <si>
    <t xml:space="preserve">24. ผู้รับใบอนุญาตต้องจัดให้มีการรายงานผลการตรวจประเมินระบบการให้บริการ พร้อมทั้งรายงานข้อตรวจพบและผลการปรับปรุงแก้ไข ให้ผู้บริหารสูงสุดรับทราบตามรอบการประเมินและตามรอบการติดตามการปรับปรุงแก้ไขข้อตรวจพบหรือโดยไม่ชักช้าเมื่อพบข้อบกพร่องที่มีนัยสำคัญ </t>
  </si>
  <si>
    <t>25. กรณีที่มีการเปลี่ยนแปลงระบบหรือเทคโนโลยีที่ส่งผลกระทบต่อระบบการให้บริการภายหลังจากเริ่มประกอบธุรกิจ ผู้รับใบอนุญาตต้องดำเนินการตรวจประเมินระบบในส่วนที่ได้รับผลกระทบจากการเปลี่ยนแปลงดังกล่าวและนำส่งรายงานผลการตรวจประเมินพร้อมการแจ้งการเปลี่ยนแปลงต่อสำนักงาน</t>
  </si>
  <si>
    <t>26. ผู้รับใบอนุญาตต้องนำส่งรายงานผลการตรวจประเมินระบบการให้บริการต่อสำนักงานตามระยะเวลาที่สำนักงานประกาศกำหนด และสำนักงานอาจร้องขอข้อมูล เอกสาร หรือหลักฐานเพิ่มเติมเพื่อประกอบการตรวจรายงานผลการตรวจประเมินระบบการให้บริการได้</t>
  </si>
  <si>
    <t>27. ในกรณีที่สำนักงานเห็นว่ารายงานผลการตรวจประเมินระบบการให้บริการไม่ครอบคลุมประเด็นสำคัญที่อาจส่งผลกระทบต่อความน่าเชื่อถือและความเสี่ยงของระบบการให้บริการ สำนักงานอาจดำเนินการตรวจประเมินเพิ่มเติมได้</t>
  </si>
  <si>
    <t xml:space="preserve">28. ในกรณีที่ผู้รับใบอนุญาตประสงค์จะเลิกประกอบธุรกิจบริการเกี่ยวกับระบบการพิสูจน์และยืนยันตัวตนทางดิจิทัลต้องจัดให้มีการประเมินผลกระทบและแผนรองรับการเลิกประกอบธุรกิจตามที่คณะกรรมการประกาศกำหนด </t>
  </si>
  <si>
    <t>29. ผู้รับใบอนุญาตต้องจัดให้มีข้อตกลงในการให้บริการเกี่ยวกับระบบการให้บริการที่มีความชัดเจนและเป็นปัจจุบัน โดยเปิดเผยให้ผู้ใช้บริการได้รับทราบและยอมรับข้อตกลงดังกล่าวก่อนเริ่มใช้บริการ</t>
  </si>
  <si>
    <t xml:space="preserve">30. ข้อตกลงในการให้บริการต้องประกอบด้วยข้อมูลอย่างน้อยดังต่อไปนี้ 
30.1 รายละเอียดเกี่ยวกับลักษณะของการให้บริการ 
30.2 หลักเกณฑ์ เงื่อนไข และวิธีปฏิบัติในการให้บริการ
30.3 สิทธิ หน้าที่และความรับผิดของผู้ใช้บริการ
30.3.1 สิทธิในการเข้าถึงและใช้งานระบบ 
30.3.2 หน้าที่ที่เกี่ยวข้องการใช้งาน เช่น การแสดงหรือนำส่งเอกสารหรือหลักฐานตามที่กำหนด การปฏิบัติตามคู่มือผู้ใช้งาน 
30.3.3 หน้าที่ในการให้ข้อมูลเกี่ยวกับอัตลักษณ์และหลักฐานแสดงตนที่ถูกต้อง
30.3.4 หน้าที่ในการแจ้งให้ผู้รับใบอนุญาตทราบโดยเร็ว เมื่อทราบว่ามีการใช้งานอัตลักษณ์หรือสิ่งที่ใช้ยืนยันตัวตนโดยไม่ได้รับอนุญาต
30.4 สิทธิ หน้าที่ และความรับผิดของผู้รับใบอนุญาต
30.4.1 กรณีที่อาจมีการระงับ ยกเลิก หรือเพิกถอนสิทธิในการเข้าถึงและใช้งานโดยผู้รับใบอนุญาต
30.4.2 การเปลี่ยนแปลงข้อตกลงการให้บริการ 
30.4.3 การบริหารจัดการข้อมูลเกี่ยวกับอัตลักษณ์ ข้อมูลส่วนบุคคล หรือสิ่งที่ใช้ยืนยันตัวตนของผู้ใช้บริการ เช่น การไม่เปิดเผยข้อมูลส่วนบุคคลของผู้ใช้บริการต่อบุคคลภายนอก เว้นแต่ได้รับความยินยอมจากผู้ใช้บริการ 
30.4.4 ความรับผิดและข้อจำกัดความรับผิดของผู้รับใบอนุญาต (ถ้ามี)
30.5 ช่องทางการติดต่อกับผู้รับใบอนุญาต
30.6 กระบวนการในการระงับข้อพิพาท การแก้ไขปัญหาหรือการจัดการเรื่องร้องเรียน
30.7 การชดใช้หรือเยียวยาความเสียหายของผู้รับใบอนุญาต </t>
  </si>
  <si>
    <t xml:space="preserve">31. ผู้รับใบอนุญาตต้องแจ้งให้ผู้ใช้บริการทราบถึงการใช้บริการในส่วนที่ผู้ใช้บริการต้องดำเนินการกับบุคคลภายนอก </t>
  </si>
  <si>
    <t xml:space="preserve">32. ผู้รับใบอนุญาตต้องเปิดเผยรายละเอียดของค่าธรรมเนียมที่เรียกเก็บจากผู้ใช้บริการระบบ โดยวิธีการที่ทำให้ผู้ใช้บริการสามารถทราบได้อย่างชัดเจน ทั้งนี้ กรณีที่มีการเปลี่ยนแปลงค่าธรรมเนียม ผู้รับใบอนุญาตจะต้องแจ้งให้ผู้ใช้บริการทราบรายละเอียดการเปลี่ยนแปลงดังกล่าวด้วย </t>
  </si>
  <si>
    <t>Risk Management</t>
  </si>
  <si>
    <t xml:space="preserve">1. ผู้รับใบอนุญาตต้องจัดให้มีนโยบายและมาตรการบริหารจัดการความเสี่ยงซึ่งครอบคลุมความเสี่ยงที่เกี่ยวข้องกับการประกอบธุรกิจบริการเกี่ยวกับระบบการพิสูจน์และยืนยันตัวตนทางดิจิทัล เพื่อประเมินฐานะและผลการดำเนินงาน โดยคำนึงถึงผลกระทบจากความเสี่ยงของการให้บริการเพื่อกำหนดมาตรการและแผนการบรรเทาผลกระทบที่อาจจะเกิดขึ้นอย่างทันท่วงที </t>
  </si>
  <si>
    <t xml:space="preserve">4. ผู้รับใบอนุญาตต้องดำเนินการให้สอดคล้องตามแนวทางการบริหารจัดการความเสี่ยงสำหรับธุรกิจบริการเกี่ยวกับระบบการพิสูจน์และยืนยันตัวตนทางดิจิทัลของสำนักงาน พร้อมจัดส่งผลการประเมินต่อสำนักงานตามรูปแบบและระยะเวลาที่สำนักงานกำหนด โดยผู้บริหารหรือผู้ที่ทำหน้าที่บริหารความเสี่ยงด้านเทคโนโลยีสารสนเทศรับรองผลการประเมินตนเองก่อนนำส่งต่อสำนักงาน </t>
  </si>
  <si>
    <t>5. ผู้รับใบอนุญาตต้องจัดให้มีการทบทวนนโยบายและมาตรการบริหารจัดการความเสี่ยงอย่างน้อยปีละหนึ่งครั้ง และเมื่อมีการเปลี่ยนแปลงอย่างมีนัยสำคัญที่อาจส่งผลกระทบต่อการประกอบธุรกิจบริการเกี่ยวกับระบบการพิสูจน์และยืนยันตัวตนทางดิจิทัล</t>
  </si>
  <si>
    <t>แบบการประเมิน RMC: Risk Management</t>
  </si>
  <si>
    <t xml:space="preserve">1. ผู้รับใบอนุญาตต้องพิจารณาออกแบบระบบการให้บริการโดยคำนึงถึงเรื่องดังต่อไปนี้
1.1 การแสดงผลในรูปแบบที่ชัดเจน ด้วยภาษาที่กระชับ เข้าใจได้ง่าย และสามารถเข้าถึงได้ด้วยอุปกรณ์ต่างๆ 
1.2 ต้องจัดให้มีช่องทางที่ผู้ใช้บริการสามารถเลือกใช้งานได้ โดยออกแบบให้เข้าใจได้ง่ายและไม่เกิดการทำซ้ำโดยไม่จำเป็น 
1.3 ต้องออกแบบการใช้งานให้ง่ายและเหมาะสม โดยเฉพาะผู้ใช้งานที่ขาดทักษะหรือไม่คุ้นเคยกับการใช้งานเทคโนโลยีดิจิทัล 
1.4 ต้องออกแบบส่วนต่อประสานกับผู้ใช้งาน (user interface) ให้แสดงผลอย่างเหมาะสม บนอุปกรณ์ของผู้ใช้งาน เช่น อุปกรณ์เคลื่อนที่ แท็บเล็ต คอมพิวเตอร์ตั้งโต๊ะ แล็ปท็อป รวมถึงการแสดงผลผ่านเบราว์เซอร์ทั่วไป หรือซอฟต์แวร์สนับสนุนที่เกี่ยวข้อง  </t>
  </si>
  <si>
    <r>
      <rPr>
        <b/>
        <sz val="14"/>
        <color theme="1"/>
        <rFont val="TH SarabunPSK"/>
        <family val="2"/>
      </rPr>
      <t>หมวด 1 ธรรมาภิบาลด้านเทคโนโลยีสารสนเทศ</t>
    </r>
    <r>
      <rPr>
        <sz val="14"/>
        <color theme="1"/>
        <rFont val="TH SarabunPSK"/>
        <family val="2"/>
      </rPr>
      <t xml:space="preserve">
1.ผู้รับใบอนุญาตต้องเข้าใจและตระหนักถึงความเสี่ยงด้านเทคโนโลยีสารสนเทศที่ส่งผลกระทบต่อผู้ที่เกี่ยวข้อง รวมทั้งมีบทบาทหน้าที่และความรับผิดชอบในการกำกับดูแลความเสี่ยงด้านเทคโนโลยีสารสนเทศและความเสี่ยงที่เกี่ยวข้องให้สอดรับกับระดับความเสี่ยงที่ยอมรับได้ ซึ่งอย่างน้อยต้องครอบคลุมการดำเนินการและการดูแลด้านต่าง ๆ ดังนี้
1.1 การพิจารณาเลือกใช้เทคโนโลยีสารสนเทศที่สอดคล้องกับกลยุทธ์การประกอบธุรกิจ
1.2 จัดให้มีนโยบายและการบริหารจัดการความเสี่ยงด้านเทคโนโลยีสารสนเทศ 
1.3 กำกับดูแลให้มีการปฏิบัติตามมาตรการการรักษาความมั่นคงปลอดภัยระบบสารสนเทศ และมาตรการด้านการคุ้มครองข้อมูลส่วนบุคคลของผู้ใช้บริการในระบบการให้บริการของตน </t>
    </r>
  </si>
  <si>
    <t xml:space="preserve">4. ผู้รับใบอนุญาตต้องให้ข้อมูลที่จำเป็นแก่ผู้ใช้บริการอย่างน้อย ดังนี้
4.1 รายละเอียดกระบวนการที่ผู้ใช้บริการต้องดำเนินการในแต่ละขั้นตอน 
4.2 ข้อกำหนดทางเทคนิค (technical requirement) ที่จำเป็นสำหรับการใช้งานระบบการให้บริการ เช่น การตั้งค่าการเชื่อมต่ออินเทอร์เน็ต การตั้งค่าอุปกรณ์สำหรับการถ่ายภาพ
4.3 รายการเอกสารหรือหลักฐานที่จำเป็นในขั้นตอนการพิสูจน์ตัวตนและข้อมูลแจ้งเตือนหากผู้ใช้บริการนำส่งเอกสารไม่ครบถ้วน </t>
  </si>
  <si>
    <t>9. ผู้รับใบอนุญาตต้องจัดให้มีคำแนะนำการใช้งานและดูแลรักษาสิ่งที่ใช้ยืนยันตัวตนของผู้ใช้บริการ เช่น ระยะเวลาการใช้งานสิ่งที่ใช้ยืนยันตัวตน การดำเนินการเมื่อสิ่งที่ใช้ยืนยันตัวตนสูญหาย ถูกขโมย หรือเสียหาย</t>
  </si>
  <si>
    <t>2. ผู้รับใบอนุญาตต้องจัดให้มีโครงสร้างและบทบาทหน้าที่ตามหลักการแบ่งแยกหน้าที่ความรับผิดชอบ 3 ระดับ (three lines of defense) สำหรับการทำหน้าที่ดังนี้
ระดับ 1 : การปฏิบัติงานด้านเทคโนโลยีสารสนเทศ
ระดับ 2 : การกำกับดูแลและบริหารจัดการความเสี่ยงด้านเทคโนโลยีสารสนเทศ
ระดับ 3 : การตรวจสอบด้านเทคโนโลยีสารสนเทศ
โดยมีบุคลากรระดับสูงทำหน้าที่ในการกำกับดูแลและบริหารจัดการความเสี่ยงด้านเทคโนโลยีสารสนเทศให้สอดคล้องตามลักษณะของการให้บริการ ปริมาณธุรกรรม และความซับซ้อนทางเทคโนโลยีอย่างมีประสิทธิภาพ ซึ่งบุคคลดังกล่าวต้อง
2.1 เป็นผู้มีความรู้ ประสบการณ์ด้านเทคโนโลยีสารสนเทศ การบริหารจัดการความมั่นคงปลอดภัยระบบสารสนเทศ และการรับมือภัยคุกคามทางไซเบอร์
2.2 มีความเป็นอิสระจากงานด้านการปฏิบัติงานด้านเทคโนโลยีสารสนเทศ  และงานด้านพัฒนาระบบเทคโนโลยีสารสนเทศ  ของระบบการให้บริการ</t>
  </si>
  <si>
    <t>4. ในกรณีที่ระบบการให้บริการของงานที่สำคัญหยุดให้บริการชั่วคราว หรือเกิดปัญหา หรือมีความบกพร่องในการให้บริการ ผู้รับใบอนุญาตต้องดำเนินการดังต่อไปนี้
4.1 กรณีหยุดให้บริการชั่วคราวอันเกิดจากการเตรียมการไว้ล่วงหน้า เช่น การปรับปรุงระบบงานสำคัญ 
4.1.1 แจ้งให้สำนักงานทราบล่วงหน้าไม่น้อยกว่าสิบห้าวันก่อนดำเนินการ โดยแจ้งเป็นหนังสือหรือโดยวิธีการทางอิเล็กทรอนิกส์ตามที่สำนักงานกำหนด
4.1.2 แจ้งให้ผู้ใช้บริการทราบล่วงหน้าไม่น้อยกว่าเจ็ดวันก่อนดำเนินการ โดยมีรายละเอียดเกี่ยวกับระบบการให้บริการที่หยุดให้บริการชั่วคราว และระยะเวลาหยุดให้บริการเพื่อให้ผู้ใช้บริการทราบได้อย่างชัดเจน 
4.2 กรณีหยุดให้บริการชั่วคราวโดยไม่ได้มีการเตรียมการไว้ล่วงหน้า
4.2.1 แจ้งให้สำนักงานทราบโดยเร็วถึงเหตุที่ทำให้งานสำคัญหยุดให้บริการชั่วคราวพร้อมรายละเอียดเป็นหนังสือหรือโดยวิธีการทางอิเล็กทรอนิกส์ตามที่สำนักงานกำหนด 
4.2.2 แจ้งให้ผู้ใช้บริการทราบโดยเร็วนับแต่เวลาที่หยุดให้บริการชั่วคราว โดยมีรายละเอียดเกี่ยวกับระบบการให้บริการที่หยุดให้บริการชั่วคราวและระยะเวลาหยุดหรือคาดว่าจะหยุดให้บริการเพื่อให้ผู้ใช้บริการทราบได้อย่างชัดเจน
4.3 กรณีเกิดปัญหาหรือมีความบกพร่องในการให้บริการให้แจ้งสำนักงานทราบเป็นหนังสือหรือด้วยวิธีการทางอิเล็กทรอนิกส์ตามที่สำนักงานกำหนดโดยเร็ว
4.4 เมื่อการหยุดให้บริการชั่วคราวของงานที่สำคัญสิ้นสุดลงแล้ว หรือผู้รับใบอนุญาตแก้ไขปัญหาหรือความบกพร่องเป็นที่เรียบร้อยแล้ว ให้ผู้รับใบอนุญาตแจ้งสำนักงานทราบโดยเร็ว และต้องจัดเก็บเอกสารหลักฐานที่เกี่ยวข้องกับการดำเนินการเป็นระยะเวลาไม่น้อยกว่าหนึ่งปีนับแต่วันที่จัดทำเอกสารหลักฐานนั้นในลักษณะที่พร้อมให้สำนักงานสามารถตรวจสอบได้เมื่อได้รับการร้องขอ</t>
  </si>
  <si>
    <t>15. ห้ามมิให้ผู้รับใบอนุญาตส่งข้อมูลที่ใช้สำหรับการตรวจสอบสถานะของหลักฐานแสดงตนให้กับบุคคลอื่น โดยข้อมูลดังกล่าวได้แก่ 
15.1 เลขคำร้องขอมีบัตรประจำตัวประชาชน
15.2 หมายเลขชิปบัตรประจำตัวประชาชน
15.3 เลขควบคุมหลังบัตรประจำตัวประชาชน (เลเซอร์ ไอดี (laser ID)) 
เว้นแต่เป็นกรณีที่ผู้รับใบอนุญาตต้องปฏิบัติตามที่กฎหมายกำหนด</t>
  </si>
  <si>
    <t>22. ในการกำหนดความสอดคล้องของระดับความน่าเชื่อถือของการพิสูจน์และยืนยันตัวตนทางดิจิทัล ผู้รับใบอนุญาตต้องพิจารณาดำเนินการอย่างน้อย ดังนี้
22.1 จัดให้มีรายชื่อ และระดับความน่าเชื่อถือของการพิสูจน์และยืนยันตัวตนของผู้รับใบอนุญาตที่เชื่อมต่อกับระบบการให้บริการ
ของตน 
22.2 จัดให้มีกลไกที่สามารถคัดแยกผู้รับใบอนุญาตที่เชื่อมต่อกับระบบการให้บริการที่มีระดับความน่าเชื่อถือของการพิสูจน์และยืนยันตัวตนทางดิจิทัล ในระดับที่สอดคล้องตามคำขอหรือสูงกว่าคำขอของผู้ส่งคำขอได้</t>
  </si>
  <si>
    <t>5. ผู้รับใบอนุญาตต้องจัดให้มีมาตรการบรรเทาความเสียหายและการชดใช้หรือเยียวยาผู้ได้รับความเสียหายจากการใช้งานระบบการให้บริการซึ่งครอบคลุมรายการอย่างน้อยดังต่อไปนี้
5.1 การกำหนดช่องทางการติดต่อและให้ความช่วยเหลือที่ผู้ใช้บริการสามารถติดต่อสื่อสารได้โดยสะดวก  
5.2 การกำหนดขั้นตอนและมาตรการในการแก้ไขปัญหา การชดใช้หรือเยียวยาผู้ได้รับความเสียหาย และกำหนดเป็นมาตรฐานสำหรับปัญหาที่มีลักษณะคล้ายกัน โดยมีรายละเอียดอย่างน้อยดังนี้
5.2.1 กำหนดกรอบระยะเวลาในการดำเนินการในแต่ละขั้นตอนให้การจัดการเป็นไปด้วยความเหมาะสมและไม่ชักช้า
5.2.2 กำหนดระยะเวลาและปัจจัยในการพิจารณาชดใช้หรือเยียวยาให้เป็นธรรม โดยเฉพาะกรณีที่เป็นความผิดพลาดจากระบบการให้บริการหรือจากบุคลากรของผู้รับใบอนุญาต และปฏิบัติอย่างเท่าเทียมกันในกรณีที่มีลักษณะเดียวกัน 
5.2.3 กำหนดรายละเอียดพร้อมวิธีการในการแก้ไขปัญหาและการชดใช้ค่าเสียหายซึ่งครอบคลุมกรณีดังต่อไปนี้เป็นอย่างน้อย
(1) ความเสียหายอันเกิดจากความผิดพลาดหรือการหยุดชะงักของระบบการให้บริการ 
(2) ความเสียหายอันเกิดจากความผิดพลาดหรือบกพร่องในการพิสูจน์หรือยืนยันตัวตน
(3) ความเสียหายอันเกิดจากการรั่วไหลหรือการละเมิดข้อมูลส่วนบุคคล
(4) ความเสียหายอันเกิดจากการตรวจสอบข้อมูลไม่ถูกต้อง 
5.3 การกำหนดขั้นตอนการเยียวยาความเสียหายและการแจ้งผลการดำเนินการให้ผู้ได้รับความเสียหายทราบ โดยมีข้อพึงปฏิบัติดังนี้
5.3.1 ต้องจัดให้มีข้อตกลงกับผู้ใช้บริการเกี่ยวกับความรับผิดชอบต่อความเสียหายที่อาจเกิดขึ้นจากการให้บริการ
5.3.2 ข้อตกลงตามข้อ 5.3.1 ต้องไม่มีลักษณะเป็นการตัดหรือจำกัดความรับผิดของผู้รับใบอนุญาตเมื่อมีความเสียหายเกิดขึ้น อันเนื่องมาจากการที่ผู้รับใบอนุญาต กรรมการ ผู้บริหาร หรือบุคลากร ไม่ได้ดำเนินธุรกิจหรือปฏิบัติงานให้เป็นไปตามกฎหมาย
5.3.3 มีการแจ้งผลการดำเนินการให้ผู้ได้รับความเสียหายทราบความคืบหน้าเป็นระยะ</t>
  </si>
  <si>
    <t>6.	ผู้รับใบอนุญาตต้องระบุข้อตกลงเกี่ยวกับการชดใช้หรือเยียวยาความเสียหายไว้ในข้อกำหนดของสัญญาหรือเงื่อนไขการให้บริการอย่างชัดเจน</t>
  </si>
  <si>
    <t>1.	ผู้รับใบอนุญาตสามารถใช้บริการจากผู้รับดำเนินการแทนได้โดยต้องมีแนวทางการบริหารความเสี่ยงและแนวทางการดูแลผู้ใช้บริการที่เหมาะสม เว้นแต่งานหลักที่เกี่ยวข้องกับการตัดสินใจในผลการพิสูจน์และยืนยันตัวตนซึ่งอาจส่งผลกระทบต่อฐานะการดำเนินงานและความเสี่ยงของผู้รับใบอนุญาตหากดำเนินการไม่เหมาะสมไม่สามารถให้ผู้รับดำเนินการแทนดำเนินการได้ ดังต่อไปนี้
1.1 งานที่เกี่ยวกับการวิเคราะห์เชิงลึก การตรวจสอบหรือการสอบทานในขั้นตอนดังนี้
1.1.1 การตัดสินใจหรือการนำส่งผลการพิสูจน์ตัวตน หรือ
1.1.2 การเชื่อมโยงอัตลักษณ์ของบุคคลเข้ากับสิ่งที่ใช้ยืนยันตัวตน หรือ
1.1.3 การตัดสินใจหรือการนำส่งผลการยืนยันตัวตน
1.2 งานที่เกี่ยวกับการติดตาม การตรวจสอบ และการสอบทานภายหลังขั้นตอนดังนี้
1.2.1 การตัดสินใจหรือนำส่งผลการพิสูจน์ตัวตน หรือ
1.2.2 การเชื่อมโยงข้อมูลอัตลักษณ์ของบุคคลเข้ากับสิ่งที่ใช้ยืนยันตัวตน หรือ
1.2.3 การตัดสินใจหรือการนำส่งผลการยืนยันตัวตน</t>
  </si>
  <si>
    <t>2.	ในกรณีที่ผู้รับใบอนุญาตใช้บริการจากผู้รับดำเนินการแทนในการให้บริการ ผู้รับใบอนุญาตต้องดูแลให้ผู้รับดำเนินการแทนสามารถให้บริการแก่ผู้ใช้บริการเสมือนผู้รับใบอนุญาตเป็นผู้ดำเนินการเอง และต้องกำหนดแนวทางการใช้บริการจากผู้รับดำเนินการแทนอย่างเหมาะสม โดยอย่างน้อยต้องประกอบด้วย
2.1 การกำหนดขอบเขตและลักษณะการใช้บริการ โดยมีการกำหนดบทบาท หน้าที่ และความรับผิดชอบระหว่างผู้รับใบอนุญาตกับผู้รับดำเนินการแทนอย่างชัดเจนและเป็นลายลักษณ์อักษร และพร้อมสำหรับการตรวจสอบเมื่อสำนักงานร้องขอ 
2.2 การกำหนดแนวทางการคัดเลือกผู้รับดำเนินการแทนอย่างเหมาะสมก่อนการทำสัญญาหรือข้อตกลงร่วมกัน หรือการทบทวนเพื่อต่ออายุสัญญาหรือข้อตกลงดังกล่าว ซึ่งครอบคลุมประเด็นสำคัญดังต่อไปนี้
2.2.1 ความสามารถทางด้านเทคนิค ความเชี่ยวชาญ ประสบการณ์ และความพร้อมในการดำเนินงาน
2.2.2 ชื่อเสียงทางธุรกิจ ประวัติการถูกร้องเรียนหรือการฟ้องร้องดำเนินคดีในเรื่องที่เกี่ยวกับงานที่จะให้ดำเนินการ
2.2.3 มีหลักเกณฑ์ในการพิจารณาการใช้บริการที่มีส่วนเกี่ยวข้องกับกรรมการหรือผู้บริหารระดับสูงของผู้รับใบอนุญาต (conflict of interest)
2.2.4 ความเสี่ยงในกรณีที่ผู้รับดำเนินการแทนให้บริการแก่ผู้รับใบอนุญาตรายอื่นหลายรายพร้อมกัน 
2.2.5 มีหลักเกณฑ์การพิจารณาคัดเลือกในกรณีที่ผู้รับดำเนินการแทนเป็นผู้ให้บริการต่างประเทศ ซึ่งสอดคล้องตามขอบเขต ระดับความเสี่ยงและนัยสำคัญของการใช้บริการ</t>
  </si>
  <si>
    <t xml:space="preserve">2.3 การประเมินและบริหารจัดการความเสี่ยงจากการใช้บริการที่เหมาะสมตามระดับความสำคัญและผลกระทบในการให้บริการ โดยมีการทบทวนการบริหารจัดการความเสี่ยงอย่างน้อยปีละหนึ่งครั้ง หรือเมื่อมีการเปลี่ยนแปลงอย่างมีนัยสำคัญ
2.4 กำหนดมาตรการรองรับที่ทำให้สามารถประกอบธุรกิจได้อย่างต่อเนื่อง (business continuity management) ในกรณีที่ผู้รับดำเนินการแทนไม่สามารถดำเนินงานได้ หรือการให้บริการหยุดชะงักลง </t>
  </si>
  <si>
    <t>2.5 การจัดทำสัญญาหรือข้อตกลงกับผู้รับดำเนินการแทน ควรครอบคลุมประเด็นสำคัญอย่างน้อยดังต่อไปนี้
2.5.1 รายละเอียดการใช้บริการ ขอบเขตความรับผิดชอบ การบริหารความเสี่ยง
2.5.2 ข้อตกลงการให้บริการเพื่อเป็นมาตรฐานขั้นต่ำที่ต้องปฏิบัติ
2.5.3 แผนรองรับการดำเนินธุรกิจอย่างต่อเนื่อง เพื่อรองรับกรณีการให้บริการมีปัญหาหยุดชะงักและไม่สามารถให้บริการได้อย่างต่อเนื่อง
2.5.4 ขั้นตอนการติดตาม ตรวจสอบ ประเมินประสิทธิภาพการปฏิบัติงาน
2.5.5 ค่าบริการ (ถ้ามี)
2.5.6 อายุสัญญาหรือข้อตกลง และเงื่อนไขเกี่ยวกับการต่ออายุ การแก้ไข และการยกเลิกสัญญา 
2.5.7 ขอบเขตความรับผิดชอบในกรณีเกิดปัญหาหรือข้อขัดข้องในการให้บริการ เช่น การให้บริการล่าช้า หรือมีข้อผิดพลาดในการให้บริการ เป็นต้น รวมถึงแนวทางการแก้ไขปัญหาและการชดใช้ค่าเสียหายที่อาจเกิดมีขึ้น 
2.5.8 การรักษาความมั่นคงปลอดภัยของข้อมูล การรักษาความลับ และความเป็นส่วนตัวของผู้ใช้บริการและผู้รับใบอนุญาต 
2.5.9 การปฏิบัติตามหลักเกณฑ์ที่เกี่ยวข้องกับระบบการให้บริการ 
2.5.10 เงื่อนไขอื่นๆ ตามความจำเป็น เช่น การประกันภัย
2.5.11 การกำหนดเงื่อนไขในสัญญาหรือข้อตกลงเกี่ยวกับการให้ผู้ตรวจสอบภายใน ผู้ตรวจสอบภายนอก และสำนักงาน มีสิทธิเข้าตรวจสอบการดำเนินการของผู้รับดำเนินการแทน
2.6 การดูแลให้ผู้รับดำเนินการแทนปฏิบัติตามกฎหมายและหลักเกณฑ์ที่เกี่ยวข้อง</t>
  </si>
  <si>
    <t>3. ผู้รับใบอนุญาตต้องให้สำนักงาน หรือผู้ตรวจสอบ สามารถเข้าตรวจสอบการดำเนินงาน ระบบการควบคุมภายในต่างๆ รวมถึงการเรียกดูข้อมูลที่เกี่ยวกับการตรวจสอบการดำเนินงานของผู้รับดำเนินการแทน รวมถึงการจัดเตรียมข้อมูลที่เกี่ยวข้องกับระบบการให้บริการให้มีความถูกต้องและเป็นปัจจุบันให้สามารถตรวจสอบได้</t>
  </si>
  <si>
    <t xml:space="preserve">4. ในกรณีที่ผู้รับใบอนุญาตใช้บริการจากผู้รับดำเนินการแทนในการเก็บรวบรวมหรือเก็บรักษาข้อมูลเกี่ยวกับระบบการให้บริการ เช่น การเก็บรวบรวมหรือเก็บรักษาข้อมูลผู้ใช้บริการในขั้นตอนการพิสูจน์ตัวตน ผู้รับใบอนุญาตต้องแจ้งให้สำนักงานทราบภายในสิบห้าวันนับแต่วันที่เริ่มใช้บริการตามแบบที่จัดไว้บนเว็บไซต์ของสำนักงาน </t>
  </si>
  <si>
    <t>5. กรณีที่มีการเปลี่ยนแปลงการใช้บริการจากผู้รับดำเนินการแทน ซึ่งแตกต่างจากที่แจ้งไว้ตามข้อ 4 ให้ผู้รับใบอนุญาตแจ้งให้สำนักงานทราบภายในสิบห้าวันนับแต่วันที่มีการเปลี่ยนแปลง</t>
  </si>
  <si>
    <t xml:space="preserve">4. ผู้รับใบอนุญาตต้องมีการบริหารจัดการบุคลากรที่ทำหน้าที่หรือปฏิบัติงานเกี่ยวกับระบบการให้บริการ ในการบริหารจัดการความเสี่ยงด้านเทคโนโลยีสารสนเทศ การกำกับดูแลการปฏิบัติตามกฎหมายหรือหลักเกณฑ์ที่เกี่ยวข้อง และตรวจสอบด้านการรักษาความมั่นคงปลอดภัยระบบสารสนเทศอย่างเหมาะสม โดยต้องมีการดำเนินการอย่างน้อยในเรื่องดังต่อไปนี้
4.1 ข้อกำหนดหรือเงื่อนไขในการจ้างบุคลากรควรระบุเรื่องความรับผิดชอบเกี่ยวกับการรักษาความมั่นคงปลอดภัยระบบสารสนเทศอย่างชัดเจน 
4.2 มีการบริหารจัดการสิทธิของบุคลากรที่เกี่ยวข้องกับระบบการให้บริการให้เป็นปัจจุบัน โดยเฉพาะเมื่อมีการเปลี่ยนแปลงตำแหน่งงาน หรือสิ้นสุดการจ้างงาน รวมทั้งต้องสื่อสารให้ผู้ที่เกี่ยวข้องทราบถึงการเปลี่ยนแปลงดังกล่าว
4.3 จัดให้มีการฝึกอบรมหรือสร้างความตระหนักรู้ด้านความมั่นคงปลอดภัยไซเบอร์ และภัยคุกคามทางไซเบอร์ ผลกระทบและการบรรเทาผลกระทบอย่างสม่ำเสมอ </t>
  </si>
  <si>
    <t>9.6.9 การทดสอบการเจาะระบบ (penetration test) โดยผู้เชี่ยวชาญภายในหรือภายนอกที่เป็นอิสระอย่างน้อยปีละหนึ่งครั้งหรือทุกครั้งที่มีการเปลี่ยนแปลงอย่างมีนัยสำคัญ รวมทั้งมีการรายงานผลไปยังผู้รับผิดชอบ ติดตามและจัดการกับช่องโหว่ให้ได้รับการแก้ไขอย่างเพียงพอ โดยควรพิจารณาขอบเขตของการทดสอบเจาะระบบให้ครอบคลุมการทดสอบเจาะระบบของโฮสต์ เครือข่าย และแอปพลิเคชันของระบบการให้บริการ โดยเฉพาะอย่างยิ่งทุกระบบที่มีการเชื่อมต่ออินเทอร์เน็ตโดยตรง ทั้งนี้ ในกรณีที่สำนักงานเห็นว่าผลการทดสอบเจาะระบบมีข้อมูลรายงานหรือวิธีการทดสอบการเจาะระบบไม่ครอบคลุมช่องโหว่สำคัญที่เป็นความเสี่ยงที่ได้รับการยอมรับโดยทั่วไป หรือ
ในกรณีที่สำนักงานเห็นว่าจำเป็นหรือสมควร สำนักงานอาจสั่งให้แต่งตั้งผู้เชี่ยวชาญภายนอกที่มีความเป็นอิสระดำเนินการทดสอบเจาะระบบเพิ่มเติมได้</t>
  </si>
  <si>
    <t>9.8 การบริหารจัดการเหตุการณ์ไม่พึงประสงค์ (incident management) ผู้รับใบอนุญาตต้องมีการบริหารจัดการเหตุการณ์ด้านความมั่นคงปลอดภัยสารสนเทศที่ไม่พึงประสงค์อย่างเหมาะสมและทันท่วงที โดยมีขั้นตอนสำหรับบุคลากรและผู้ใช้งานในการบริหารจัดการเหตุการณ์ไม่พึงประสงค์ซึ่งจะครอบคลุมขั้นตอนการตรวจพบเหตุการณ์ การแจ้งเหตุ การพิสูจน์เหตุการณ์ การรายงานเหตุการณ์ การตอบสนองต่อเหตุการณ์ รวมถึงการรวบรวมและจัดเก็บหลักฐานเพื่อการสืบสวน นอกจากนี้ ต้องวิเคราะห์สาเหตุที่แท้จริงของปัญหา เพื่อหาแนวทางแก้ไขจากสาเหตุที่แท้จริง และป้องกันไม่ให้เกิดเหตุการณ์ไม่พึงประสงค์ซ้ำในอนาคต</t>
  </si>
  <si>
    <t>11.1 ผู้รับใบอนุญาตต้องจัดให้มีกลไกหรือกระบวนการในการบริหารจัดการเหตุการณ์ด้านความมั่นคงปลอดภัยไซเบอร์ที่ไม่พึงประสงค์อย่างน้อยดังนี้
11.1.1 ต้องมีกลไกในการตรวจจับเหตุการณ์ด้านความมั่นคงปลอดภัยไซเบอร์ที่ไม่พึงประสงค์ รวมถึงจัดให้มีช่องทางที่เป็นการรักษาความลับสำหรับบุคลากรและผู้ใช้งานในการแจ้งเหตุการณ์ที่น่าสงสัยเกี่ยวกับความมั่นคงปลอดภัยไซเบอร์
11.1.2 ต้องจัดให้มีกลไกการเฝ้าระวังเหตุการณ์ด้านความมั่นคงปลอดภัยไซเบอร์ที่ไม่พึงประสงค์ ที่มีลักษณะคล้ายกับเหตุการณ์ที่ตรวจพบ หรือที่เกี่ยวข้องกับเหตุการณ์ที่ตรวจพบ และนำข้อมูลที่เกี่ยวกับเหตุการณ์ที่พบมาตรวจสอบกับการลงทะเบียนใหม่และการปรับปรุงข้อมูลของผู้ใช้งานเดิมด้วย โดยจะต้องไม่อนุญาตให้มีการลงทะเบียนใหม่หรือมีการปรับปรุงข้อมูล หากกลไกการควบคุมระบุหรือบ่งชี้ว่าการลงทะเบียนหรือการปรับปรุงข้อมูลดังกล่าวจะก่อให้เกิดเหตุการณ์ด้านความปลอดภัยไซเบอร์ที่ไม่พึงประสงค์
11.1.3 ต้องมีกระบวนการกำหนดหลักเกณฑ์เกี่ยวกับการตัดสินใจในช่วงที่สำคัญ (critical stage) เพื่อการจัดการเหตุการณ์ด้านความมั่นคงปลอดภัยไซเบอร์ที่ไม่พึงประสงค์ 
11.1.4ต้องมีขั้นตอนเพื่อแบ่งปันข้อมูลเกี่ยวกับเหตุการณ์ด้านความมั่นคงปลอดภัยไซเบอร์ที่ไม่พึงประสงค์ และมาตรการบรรเทาผลกระทบใด ๆ ให้กับบุคคลที่ได้รับผลกระทบหรืออาจได้รับผลกระทบ เช่น ผู้ใช้บริการ บุคคลภายนอกที่เกี่ยวกับระบบการให้บริการ เพื่อให้สามารถใช้มาตรการป้องกันที่จำเป็นได้</t>
  </si>
  <si>
    <t xml:space="preserve">11.4 ในกรณีที่เกิดหรือคาดว่าจะเกิดปัญหาหรือเหตุการณ์ที่มีนัยสำคัญในการใช้เทคโนโลยีซึ่งส่งผลกระทบต่อระบบการให้บริการ และเป็นปัญหาสำคัญที่ผู้รับใบอนุญาตต้องรายงานต่อผู้บริหารระดับสูง คณะกรรมการ หรือบุคลากรที่ได้รับมอบหมาย ผู้รับใบอนุญาตต้องรายงานมายังสำนักงานเมื่อเกิดหรือรับทราบปัญหาหรือเหตุการณ์ดังกล่าวโดยเร็ว และให้แจ้งสาเหตุและการแก้ไขปัญหาเพิ่มเติมภายหลัง </t>
  </si>
  <si>
    <t xml:space="preserve">11.5 ผู้รับใบอนุญาตต้องมีกลไกหรือกระบวนรับแจ้งเหตุอันน่าสงสัยเกี่ยวกับเหตุการณ์ด้านความมั่นคงปลอดภัยไซเบอร์ที่ไม่พึงประสงค์ </t>
  </si>
  <si>
    <t>12. การบริหารจัดการบุคคลภายนอก (third party management)
12.1 ในกรณีที่ผู้รับใบอนุญาตมีการดำเนินการดังต่อไปนี้
12.1.1 ใช้บริการจากผู้ให้บริการด้านเทคโนโลยีสารสนเทศ (IT outsourcing) 
12.1.2 เชื่อมต่อระบบเทคโนโลยีสารสนเทศกับบุคคลภายนอก
12.1.3 ให้บุคคลภายนอกสามารถเข้าถึงข้อมูลสำคัญ หรือเข้าถึงข้อมูลผู้ใช้บริการของระบบการให้บริการ ผู้รับใบอนุญาตต้องกำกับดูแลกระบวนการบริหารความเสี่ยง และการรักษาความมั่นคงปลอดภัยระบบสารสนเทศของบุคคลภายนอกให้อยู่ในระดับที่สอดคล้องกับระดับความเสี่ยงของการดำเนินงานของผู้รับใบอนุญาต โดยพิจารณาตามแนวปฏิบัติเกี่ยวกับการบริหารจัดการความเสี่ยงจากบุคคลภายนอกของสำนักงาน ทั้งนี้ สามารถพิจารณาประยุกต์ใช้ให้เหมาะสมและสอดคล้องตามขอบเขต ระดับความเสี่ยงและนัยสำคัญของการใช้บริการ การเชื่อมต่อ หรือการเข้าถึงข้อมูลของบุคคลภายนอก</t>
  </si>
  <si>
    <r>
      <rPr>
        <b/>
        <sz val="14"/>
        <color theme="1"/>
        <rFont val="TH SarabunPSK"/>
        <family val="2"/>
      </rPr>
      <t>หมวด 3 การบริหารและการจัดการความเสี่ยงของระบบการให้บริการ (IT risk management)</t>
    </r>
    <r>
      <rPr>
        <sz val="14"/>
        <color theme="1"/>
        <rFont val="TH SarabunPSK"/>
        <family val="2"/>
      </rPr>
      <t xml:space="preserve">
13. เพื่อให้การบริหารความเสี่ยงด้านเทคโนโลยีสารสนเทศเป็นไปอย่างมีประสิทธิภาพ ผู้รับใบอนุญาตต้องจัดให้มีนโยบายการบริหารความเสี่ยงด้านเทคโนโลยีสารสนเทศ ซึ่งครอบคลุมกระบวนการอย่างน้อยในเรื่องดังต่อไปนี้
13.1 การประเมินความเสี่ยง (risk assessment)
13.1.1 ระบุความเสี่ยงด้านเทคโนโลยีสารสนเทศที่อาจจะเกิดขึ้น โดยอย่างน้อยต้องระบุปัจจัยและสาเหตุของความเสี่ยง ประเภทของความเสี่ยง ผลกระทบต่อการประกอบธุรกิจ
13.1.2 การวิเคราะห์ความเสี่ยงเพื่อหาแนวทางในการจัดการความเสี่ยงที่เหมาะสม โดยอย่างน้อยต้องระบุเจ้าของความเสี่ยง การควบคุมที่มีอยู่ในปัจจุบันและวิเคราะห์ผลกระทบที่อาจจะเกิดขึ้น
13.1.3 ประเมินค่าความเสี่ยงโดยกำหนดเกณฑ์การประเมินความเสี่ยงด้านโอกาสและผลกระทบ กำหนดระดับความเสี่ยงที่ยอมรับได้ ประเมินโอกาสของการเกิดความเสี่ยง และผลกระทบต่อการปฏิบัติงานและการดำเนินธุรกิจ เพื่อระบุระดับค่าความเสี่ยงของแต่ละเหตุการณ์ และนำมาจัดลำดับในการบริหารความเสี่ยง
13.2 การจัดการความเสี่ยง (risk treatment)
มีแนวทางจัดการ ควบคุม และป้องกันความเสี่ยงที่เหมาะสมสอดคล้องกับผลการประเมินความเสี่ยงด้านเทคโนโลยีสารสนเทศ เพื่อให้ความเสี่ยงที่เหลืออยู่ อยู่ในระดับความเสี่ยงด้านเทคโนโลยีสารสนเทศที่ยอมรับได้
13.3 การติดตามและทบทวนความเสี่ยง (risk monitoring and review)
มีกระบวนการที่มีประสิทธิภาพในการติดตามและทบทวนความเสี่ยงด้านเทคโนโลยีสารสนเทศเพื่อให้อยู่ภายใต้ระดับความเสี่ยงที่ยอมรับได้ โดยกำหนดมาตรการควบคุมด้านการรักษาความมั่นคงปลอดภัยระบบสารสนเทศที่มีอยู่และการจัดการความเสี่ยงอย่างเพียงพอ รวมถึงการตอบสนองและการจัดการการเปลี่ยนแปลงที่สำคัญต่อความเสี่ยงและสภาพแวดล้อมของการปฏิบัติงาน และกำหนดดัชนีชี้วัดความเสี่ยงที่สำคัญ (Key risk indicator: KRI) เพื่อใช้ติดตามและทบทวนความเสี่ยง
13.4 การรายงานความเสี่ยง (risk reporting)
ต้องมีการรายงานระดับความเสี่ยงและผลการบริหารจัดการความเสี่ยงด้านเทคโนโลยีสารสนเทศต่อผู้บริหารระดับสูง คณะกรรมการ หรือบุคลากรที่ได้รับมอบหมาย</t>
    </r>
  </si>
  <si>
    <t xml:space="preserve">18. นโยบายด้านการคุ้มครองข้อมูลส่วนบุคคลต้องมีข้อมูลที่ชัดเจน และประกอบด้วยรายละเอียดอย่างน้อยดังต่อไปนี้ 
18.1 ประเภทของข้อมูลส่วนบุคคลที่ผู้รับใบอนุญาตเก็บรวบรวม
18.2 วิธีการได้มาซึ่งข้อมูลส่วนบุคคล 
18.3 วัตถุประสงค์ของการเก็บรวบรวม ใช้ หรือเปิดเผยข้อมูลส่วนบุคคล
18.4 วิธีการที่ผู้ใช้บริการสามารถเข้าถึงข้อมูลส่วนบุคคลที่เกี่ยวกับตน รวมทั้งวิธีการในการปรับปรุงหรือแก้ไขข้อมูลส่วนบุคคลดังกล่าว
18.5 ช่องทางการร้องเรียนและการจัดการเรื่องร้องเรียนกรณีผู้รับใบอนุญาตฝ่าฝืนหลักเกณฑ์เกี่ยวกับการคุ้มครองข้อมูลส่วนบุคคล </t>
  </si>
  <si>
    <r>
      <rPr>
        <b/>
        <sz val="14"/>
        <color theme="1"/>
        <rFont val="TH SarabunPSK"/>
        <family val="2"/>
      </rPr>
      <t>ส่วนที่ 7 การดำเนินการเกี่ยวกับข้อมูลส่วนบุคคล</t>
    </r>
    <r>
      <rPr>
        <sz val="14"/>
        <color theme="1"/>
        <rFont val="TH SarabunPSK"/>
        <family val="2"/>
      </rPr>
      <t xml:space="preserve">
34. การเข้าถึงข้อมูล
34.1  ผู้รับใบอนุญาตต้องจัดให้มีวิธีการที่ให้ผู้ใช้บริการสามารถเข้าถึงข้อมูลส่วนบุคคลที่เกี่ยวกับตนได้โดยไม่เสียค่าใช้จ่าย
34.2  ผู้รับใบอนุญาตต้องตอบรับคำขอเข้าถึงข้อมูลส่วนบุคคลของผู้ใช้บริการภายในสามสิบวันนับแต่ได้รับคำขอ หากผู้รับใบอนุญาตปฏิเสธคำขอ ต้องดำเนินการให้สอดคล้องตามกฎหมายคุ้มครองข้อมูลส่วนบุคคล</t>
    </r>
  </si>
  <si>
    <t xml:space="preserve">4. ผู้รับใบอนุญาตต้องมีการทบทวนแผนการป้องกันการทุจริตหรือการฉ้อโกงจากการใช้งานระบบอย่างน้อยปีละหนึ่งครั้งหรือเมื่อมีการเปลี่ยนแปลงที่มีนัยยะสำคัญ โดยคำนึงถึงความเหมาะสมของมาตรการที่มีอยู่ในปัจจุบันและความเสี่ยงหรือสภาพแวดล้อมการให้บริการที่เปลี่ยนแปลงไป </t>
  </si>
  <si>
    <t>8. ผู้รับใบอนุญาตต้องจัดให้มีกลไกในการจัดการเหตุการณ์การทุจริตหรือการฉ้อโกง หรือเหตุการณ์ที่น่าสงสัยว่าจะเกิดการทุจริตหรือการฉ้อโกงอย่างเหมาะสมและทันท่วงที โดยมีกระบวนการอย่างน้อยดังนี้
8.1 มีกลไกในการตรวจสอบเหตุการณ์การทุจริตหรือการฉ้อโกง หรือเหตุที่น่าสงสัยว่าจะเกิดการทุจริตหรือการฉ้อโกง  
8.2 ในกรณีที่เกิดเหตุการณ์การทุจริตหรือการฉ้อโกง ต้องมีการบรรเทาผลกระทบจากเหตุการณ์ดังกล่าวอย่างเหมาะสม และพิจารณาจัดการความเสี่ยงที่อาจทำให้เกิดเหตุการณ์ในลักษณะเดียวกันเพื่อไม่ให้เกิดซ้ำ 
8.3 มีขั้นตอนการปฏิบัติงานที่กำหนดหลักเกณฑ์การตัดสินใจในช่วงที่สำคัญ (critical stage) เพื่อจัดการเหตุการณ์การทุจริตหรือการฉ้อโกง หรือเหตุที่น่าสงสัยว่าจะเกิดการทุจริตหรือการฉ้อโกง 
8.4 มีการบันทึกการตัดสินใจเกี่ยวกับการตอบสนอง การดำเนินการ หรือกรณีที่ไม่มีการดำเนินการกับเหตุการณ์ที่น่าสงสัยว่าจะเกิดการทุจริตหรือการฉ้อโกง 
8.5 ต้องมีการรายงานเหตุการณ์การทุจริตหรือการฉ้อโกง หรือเหตุที่น่าจะสงสัยว่าจะเกิดการทุจริตหรือการฉ้อโกง โดยนำส่งพร้อมสรุปผลการดำเนินงานเกี่ยวกับการให้บริการประจำปี ซึ่งควรประกอบด้วยข้อมูลอย่างน้อย ดังนี้ 
8.5.1 จำนวนเหตุการณ์ 
8.5.2 ประเภทและระดับความรุนแรงของเหตุการณ์
8.5.3 การตัดสินใจเกี่ยวกับการตอบสนอง การดำเนินการ หรือกรณีที่ไม่มีการดำเนินการกับเหตุการณ์ที่น่าสงสัยว่าจะเกิดการทุจริตหรือการฉ้อโกง
8.5.4 การให้ความช่วยเหลือเยียวยาแก่ผู้ที่ได้รับผลกระทบหรืออาจได้รับผลกระทบจากการทุจริตหรือการฉ้อโกง</t>
  </si>
  <si>
    <t>วัตถุประสงค์</t>
  </si>
  <si>
    <t>ขอบเขตการตรวจประเมิน</t>
  </si>
  <si>
    <t>ศูนย์ข้อมูลสำรอง:</t>
  </si>
  <si>
    <t>ศูนย์ข้อมูลหลัก:</t>
  </si>
  <si>
    <t>สำนักงาน:</t>
  </si>
  <si>
    <t>วิธีการตรวจประเมิน</t>
  </si>
  <si>
    <t>หน่วยงานที่เกี่ยวข้อง</t>
  </si>
  <si>
    <t>การกำหนดแนวทางการใช้บริการจากผู้รับดำเนินการแทน</t>
  </si>
  <si>
    <t xml:space="preserve">9. ในกรณีที่ผู้ใช้บริการร้องขอให้ระงับการใช้งานสิ่งที่ใช้ยืนยันตัวตนชั่วคราว หรือยุติการใช้งานสิ่งที่ใช้ยืนยันตัวตน ผู้รับใบอนุญาต
ต้องจัดให้มีกระบวนการอย่างน้อย ดังนี้
9.1 มีการตรวจสอบความถูกต้องของคำขอก่อนที่จะดำเนินการตามคำขอ
9.2 มีการแจ้งให้ผู้ใช้บริการทราบว่าไม่สามารถใช้งานสิ่งที่ใช้ยืนยันตัวตนได้พร้อมระบุเหตุผล เช่น ระงับการใช้งานชั่วคราว 
ยุติการใช้งาน </t>
  </si>
  <si>
    <t xml:space="preserve">8. ก่อนดำเนินการยืนยันตัวตน ผู้รับใบอนุญาตต้องตรวจสอบสิ่งที่ใช้ยืนยันตัวตนอย่างน้อยดังนี้
8.1 ตรวจสอบให้แน่ใจว่าสิ่งที่ใช้ยืนยันตัวตนที่แสดงนั้นถูกต้อง ใช้งานได้ และยังไม่หมดอายุหรือถูกเพิกถอน 
8.2 ในกรณีที่ตรวจพบการทำธุรกรรมที่ผิดปกติ ต้องมีการตรวจสอบว่าสิ่งที่ใช้ยืนยันตัวตนนั้น ยังอยู่ภายใต้ความควบคุมของเจ้าของ
อัตลักษณ์ดิจิทัลที่แท้จริง   </t>
  </si>
  <si>
    <r>
      <t>20. ผู้รับใบอนุญาตต้องจัดให้มีการบันทึกประวัติกิจกรรม (log) สำหรับบริการแลกเปลี่ยนข้อมูลเพื่อการพิสูจน์และยืนยันตัวตน
ทางดิจิทัลไว้</t>
    </r>
    <r>
      <rPr>
        <u/>
        <sz val="14"/>
        <rFont val="TH SarabunPSK"/>
        <family val="2"/>
      </rPr>
      <t>เพื่อการตรวจสอบ (audit log)</t>
    </r>
    <r>
      <rPr>
        <sz val="14"/>
        <rFont val="TH SarabunPSK"/>
        <family val="2"/>
      </rPr>
      <t xml:space="preserve"> โดยกรณีที่เป็นคำขอเพื่อการยืนยันตัวตน ต้องมีการจัดเก็บประวัติกิจกรรมของการโต้ตอบทั้งหมดที่เกี่ยวข้องกับ</t>
    </r>
    <r>
      <rPr>
        <u/>
        <sz val="14"/>
        <rFont val="TH SarabunPSK"/>
        <family val="2"/>
      </rPr>
      <t>คำขอเพื่อการยืนยันตัวตน</t>
    </r>
    <r>
      <rPr>
        <sz val="14"/>
        <rFont val="TH SarabunPSK"/>
        <family val="2"/>
      </rPr>
      <t xml:space="preserve">ดังกล่าว โดยใช้ตัวระบุเฉพาะของการโต้ตอบเดียวกัน (unique interaction identifier) สำหรับแต่ละเหตุการณ์        </t>
    </r>
  </si>
  <si>
    <t xml:space="preserve">- รายงานสรุปการร้องเรียนหรือแจ้งปัญหาในการใช้งานระบบบริการ Digital ID จากผู้ใช้บริการในระยะเวลา 1 ปี
</t>
  </si>
  <si>
    <t xml:space="preserve"> ไม่มีเหตุการณ์ดังกล่าว</t>
  </si>
  <si>
    <t xml:space="preserve"> 1-2 เหตุการณ์
</t>
  </si>
  <si>
    <t xml:space="preserve"> มากกว่า 2 เหตุการณ์
</t>
  </si>
  <si>
    <t xml:space="preserve">- รายงานสรุปเหตุการณ์การทุจริตหรือการฉ้อโกงจากการใช้งานระบบหรือบริการ Digital ID ในระยะเวลา 1 ปี
</t>
  </si>
  <si>
    <t xml:space="preserve">จำนวนเหตุการณ์ด้านความมั่นคงปลอดภัยสารสนเทศที่ไม่พึงประสงค์ (incident) ที่มีผลกระทบในระดับกลางขึ้นไป* เช่น ภัยคุกคามทางไซเบอร์, ข้อมูลรั่วไหล, ระบบหยุดชะงักเป็นเวลานาน (มากกว่า 8 ชั่วโมง), ความผิดปกติอย่างร้ายแรงของระบบ ที่เกี่ยวกับการให้บริการ Digital ID ในระยะเวลา 1 ปี
หมายเหตุ ผลกระทบในระดับกลางขึ้นไปหมายถึงมูลค่าความเสียหาย มากกว่า 1 ล้านบาท/ผู้เสียหายมากกว่า 10,000 คน/กระทบต่อชีวิต ร่างกายหรืออนามัยของคน/กระทบต่อความมั่นคงของรัฐ  (อ้างอิงประกาศ คธอ. เรื่อง ประเภทธุรกรรมทางอิเล็กทรอนิกส์ และหลักเกณฑ์การประเมินระดับผลกระทบของธุรกรรมทางอิเล็กทรอนิกส์ตามวิธีแบบปลอดภัย พ.ศ. 2555)
</t>
  </si>
  <si>
    <t xml:space="preserve">1-2 เหตุการณ์
</t>
  </si>
  <si>
    <t xml:space="preserve">ไม่มี
</t>
  </si>
  <si>
    <t xml:space="preserve">มากกว่า 2 เหตุการณ์
</t>
  </si>
  <si>
    <t xml:space="preserve">- รายงานสรุปเหตุการณ์ด้านความมั่นคงปลอดภัยสารสนเทศที่ไม่พึงประสงค์ (incident) ที่มีผลกระทบในระดับกลางขึ้นไป ในระยะเวลา 1 ปี
</t>
  </si>
  <si>
    <t xml:space="preserve">การใช้งานแผนสำรองฉุกเฉิน (BCP และ DRP) ที่เกี่ยวข้องกับการให้บริการ Digital ID ในรอบ 12 เดือนที่ผ่านมา
</t>
  </si>
  <si>
    <t xml:space="preserve">มากกว่า 3 ครั้ง
</t>
  </si>
  <si>
    <t xml:space="preserve">2-3 ครั้ง
</t>
  </si>
  <si>
    <t xml:space="preserve">น้อยกว่า 2 ครั้ง
</t>
  </si>
  <si>
    <t xml:space="preserve">เอกสารที่แสดงถึง
- แผนสำรองฉุกเฉิน (BCP และ DRP) ที่เกี่ยวข้องกับระบบ Digital ID
- การประกาศใช้งานแผนสำรองฉุกเฉินที่กระทบกับระบบ Digital ID
</t>
  </si>
  <si>
    <t>ชื่อบริการ</t>
  </si>
  <si>
    <t>“ผู้รับดำเนินการแทน” หมายความว่า บุคคลภายนอกซึ่งเป็นบุคคลธรรมดาหรือนิติบุคคลที่มีการทำสัญญาหรือข้อตกลงร่วมกับผู้รับใบอนุญาตในการดำเนินการแทนผู้รับใบอนุญาตสำหรับการให้บริการเกี่ยวกับระบบการพิสูจน์และยืนยันตัวตนทางดิจิทัล เช่น ตัวแทนในการเก็บรวบรวมข้อมูลผู้ใช้บริการ ซึ่งอาจมีการเชื่อมต่อระบบงานด้านเทคโนโลยีสารสนเทศกับผู้รับใบอนุญาตด้วย</t>
  </si>
  <si>
    <t>โปรดระบุการใช้บริการจากผู้รับดำเนินการแทน</t>
  </si>
  <si>
    <t>(กรณีเป็นหน่วยงานตรวจสอบภายนอก)</t>
  </si>
  <si>
    <t>จำนวนข้อกำหนด ที่ต้องตรวจประเมิน</t>
  </si>
  <si>
    <t>จำนวนข้อกำหนดที่ประเมินตามระดับการควบคุม</t>
  </si>
  <si>
    <t>จำนวนข้อกำหนด ที่ดำเนินการแล้ว</t>
  </si>
  <si>
    <t>ระดับความเสี่ยงที่ยอมรับได้ (Risk appetite)</t>
  </si>
  <si>
    <t>1 - 2 หน่วยงาน</t>
  </si>
  <si>
    <t>มากกว่า 2 หน่วยงาน</t>
  </si>
  <si>
    <t>การตรวจประเมินเพื่อรายงานผลการตรวจประเมินที่สอดคล้องกับพระราชกฤษฎีกาว่าด้วยการควบคุมดูแลธุรกิจบริการเกี่ยวกับระบบการพิสูจน์และยืนยันตัวตนทางดิจิทัลที่ต้องได้รับใบอนุญาต พ.ศ. 2565 และแนวทางการตรวจประเมิน (Audit Checklist) ตามหลักเกณฑ์ในการควบคุมดูแลการประกอบธุรกิจบริการเกี่ยวกับระบบการพิสูจน์และยืนยันตัวตนทางดิจิทัลที่ต้องได้รับใบอนุญาต โดยบริษัทสามารถตรวจสอบและนำผลของการตรวจประเมินไปใช้เพื่อปรับปรุง พัฒนาการควบคุมให้เป็นไปตามกฎหมายและหลักเกณฑ์ที่เกี่ยวข้องและนำไปสู่การยกระดับการให้บริการระบบการพิสูจน์และยืนยันตนทางดิจิทัลขององค์กรต่อไป</t>
  </si>
  <si>
    <t>3. ในการระบุความเสี่ยงที่เกี่ยวข้องกับการประกอบธุรกิจบริการเกี่ยวกับระบบการพิสูจน์และยืนยันตัวตนทางดิจิทัล ต้องดำเนินการให้ครอบคลุมความเสี่ยง 5 ด้าน ได้แก่
3.1 ความเสี่ยงด้านกลยุทธ์ (strategic risk) 
3.2 ความเสี่ยงด้านการปฏิบัติการ (operational risk)
3.3 ความเสี่ยงด้านเทคโนโลยีสารสนเทศ (information technology risk)
3.4 ความเสี่ยงด้านชื่อเสียงขององค์กร (reputation risk) 
3.5 ความเสี่ยงด้านการปฏิบัติตามหลักเกณฑ์ (compliance risk) 
หมายเหตุ: สามารถอ่านคำอธิบายความเสี่ยงในแต่ละด้าน ได้ที่ ข้อกำหนดแนบท้ายประกาศ สพธอ. ฉบับที่ 2 หลักเกณฑ์การบริหารและจัดการความเสี่ยงในการประกอบธุรกิจบริการเกี่ยวกับระบบการพิสูจน์และยืนยันตัวตนทางดิจิทัล</t>
  </si>
  <si>
    <t>2. ผู้รับใบอนุญาตต้องเข้าใจและตระหนักถึงความเสี่ยงสำหรับการประกอบธุรกิจบริการเกี่ยวกับระบบการพิสูจน์และยืนยันตัวตนทางดิจิทัลที่ส่งผลกระทบต่อผู้ที่เกี่ยวข้อง รวมถึงบทบาทหน้าที่และความรับผิดชอบในการกำกับดูแลความเสี่ยงให้สอดรับกับระดับความเสี่ยงที่ยอมรับได้ ซึ่งอย่างน้อยต้องครอบคลุมกระบวนการในการบริหารจัดการความเสี่ยง ดังนี้
2.1 การระบุความเสี่ยงที่เกี่ยวข้องกับธุรกิจบริการเกี่ยวกับระบบการพิสูจน์และยืนยันตัวตนทางดิจิทัล (risk identification) ตามลักษณะการให้บริการ
2.1.1 การประเมินความเสี่ยง (risk assessment) ซึ่งครอบคลุมการประเมินความเสี่ยงตั้งต้นและการตรวจสอบความสามารถในการบริหารจัดการความเสี่ยง
2.1.2 การวัดผลความเสี่ยงกับเกณฑ์การประเมินความเสี่ยง (risk evaluation)
2.1.3 การลดความเสี่ยงหลังจากการประเมินความเสี่ยงเพื่อลดความเสี่ยงให้อยู่ในระดับที่ยอมรับได้ (risk treatment)
2.1.4 การติดตามและรายงานผลความเสี่ยงอย่างต่อเนื่อง (risk monitoring and reporting)</t>
  </si>
  <si>
    <t>ชื่อองค์กร</t>
  </si>
  <si>
    <t>ไม่มีการใช้บริการจากผู้รับดำเนินการแทน</t>
  </si>
  <si>
    <t>แบบรายงานผลการตรวจประเมินความพร้อมในการประกอบธุรกิจ</t>
  </si>
  <si>
    <t>1. ข้อมูลเกี่ยวกับธุรกิจบริการ</t>
  </si>
  <si>
    <t>Instruction</t>
  </si>
  <si>
    <t>ข้อกำหนด</t>
  </si>
  <si>
    <t>คำถามสำหรับการประเมินความเสี่ยงตั้งต้น</t>
  </si>
  <si>
    <t xml:space="preserve">จำนวนข้อกำหนดสำหรับการประเมินความสามารถในการบริหารจัดการความเสี่ยงภายในองค์กร ใน Part: Risk Management Capability (RMC)  </t>
  </si>
  <si>
    <t>ข้อมูลผู้ตรวจสอบ</t>
  </si>
  <si>
    <t>ชื่อบริษัทของผู้ตรวจสอบ</t>
  </si>
  <si>
    <t>ลักษณะหน่วยตรวจสอบ</t>
  </si>
  <si>
    <t xml:space="preserve">ระหว่างวันที่ </t>
  </si>
  <si>
    <t>ถึงวันที่</t>
  </si>
  <si>
    <t>dd/mm/yy</t>
  </si>
  <si>
    <t>วัน/เดือน/ปี (พ.ศ.)</t>
  </si>
  <si>
    <t>ชื่อผู้ตรวจสอบ</t>
  </si>
  <si>
    <t>ชื่อผู้ตรวจสอบด้าน IT</t>
  </si>
  <si>
    <t>วันที่ดำเนินการตรวจประเมิน</t>
  </si>
  <si>
    <t>หลักเกณฑ์ที่นำมาใช้ในการตรวจประเมิน</t>
  </si>
  <si>
    <t>สถานที่ที่ทำการตรวจประเมิน</t>
  </si>
  <si>
    <t>เช่น ผู้รับดำเนินการแทน หรือ ผู้ให้บริการภายนอก</t>
  </si>
  <si>
    <t>รายชื่อผู้ให้ข้อมูลประกอบการตรวจประเมิน</t>
  </si>
  <si>
    <t>สามารถระบุชื่อบุคคลหรือหน่วยงาน เช่น ศูนย์ฯ / ฝ่าย / หน่วยงานย่อย</t>
  </si>
  <si>
    <t xml:space="preserve">เหตุผลประกอบ </t>
  </si>
  <si>
    <t>จำนวนคำถามสำหรับการประเมินความเสี่ยงตั้งต้น</t>
  </si>
  <si>
    <t>จำนวนคำถามที่ดำเนินการแล้ว</t>
  </si>
  <si>
    <t>มีนโยบาย/แผนกลยุทธ์ และการจัดสรรงบประมาณ สอดคล้องกับเป้าเชิงกลยุทธ์ทางธุรกิจในระยะยาว (3 ปีขึ้นไป)</t>
  </si>
  <si>
    <t>มีนโยบาย/แผนกลยุทธ์ และการจัดสรรงบประมาณ สอดคล้องกับเป้าเชิงกลยุทธ์ทางธุรกิจในระยะสั้น (น้อยกว่า 3 ปี)</t>
  </si>
  <si>
    <t>บริษัทใหญ่ บริษัทย่อย (Parent, Subsidiary) หมายถึง บริษัทที่มีอำนาจในการตัดสินใจ และถือครองหุ้นมากกว่าร้อยละ 50 ของจำนวนหุ้นสามัญ (Ordinary share) หรือหุ้นที่ให้สิทธิออกเสียง (Voting stock)
ตัวอย่าง บริษัท A เป็นบริษัทใหญ่ ของบริษัท B และ C หรือ บริษัท B และ C เป็นบริษัทย่อยของบริษัท A เพราะ :
a) บริษัท A ถือครองหุ้นร้อยละ 90 ในบริษัท B หรือ
b) บริษัท B ถือครองหุ้นร้อยละ 100 ในบริษัท C ดังนั้น บริษัท C จึงเป็นบริษัทย่อยของบริษัท A ด้วย
สาขา (Branch) หมายถึงธุรกิจ (Unincorporated enterprise) ที่บริษัทของท่านถือครองหุ้นทั้งหมด หรือส่วนใหญ่ โดยบริษัทหรือผู้ลงทุน 1 ราย
ตัวอย่าง บริษัท C เป็นสาขาของบริษัท B เพราะ บริษัท B ถือครองหุ้นร้อยละ 100 ในบริษัท C
อ้างอิง แบบสำรวจ 46 : ข้อมูลฐานะการลงทุนระหว่างประเทศ ของธนาคารแห่งประเทศไทย</t>
  </si>
  <si>
    <t>พิจารณาจาก
- รายชื่อผู้ถือหุ้น  (แบบ บอจ.5)และ สมุดทะเบียนผู้ถือหุ้นของบริษัทจำกัด หรือ
- บัญชีรายชื่อผู้ถือหุ้นของบริษัทมหาชนจํากัด (แบบ บมจ.006)
- โครงสร้างการประกอบธุรกิจ 
- สำเนาข้อบังคับของบริษัท</t>
  </si>
  <si>
    <t>แนวทางการบริหารจัดการความเสี่ยงในระดับองค์กร</t>
  </si>
  <si>
    <t>- แผนการควบรวมกิจการ เข้าซื้อกิจการ หรือแผนการลดค่าใช้จ่าย ภายใน 2 ปี
- รายงานการวิเคราะห์ผลกระทบต่อบริการ Digital ID สำหรับการควบรวมกิจการ เข้าซื้อกิจการ หรือการลดค่าใช้จ่าย</t>
  </si>
  <si>
    <t>มีการแข่งขันค่อนข้างต่ำ</t>
  </si>
  <si>
    <t>มีการแข่งขันอย่างรุนแรง จนส่งผลกระทบต่อกำไร หรือ การดำเนินธุรกิจของบริษัทอย่างมีนัยสำคัญ</t>
  </si>
  <si>
    <t>มีการแข่งขันตามกลไกตลาด
แต่ไม่ได้ส่งผลกระทบต่อกำไรหรือ การดำเนินธุรกิจของบริษัทอย่างมีนัยสำคัญ</t>
  </si>
  <si>
    <t xml:space="preserve">สามารถเข้าไปทำการประเมินความสามารถในการบริหารจัดการความเสี่ยงตามหลักเกณฑ์ในการควบคุมดูแลการประกอบธุรกิจบริการ ได้ที่ &gt;&gt;&gt;&gt;  </t>
  </si>
  <si>
    <t>ข้อตรวจพบ</t>
  </si>
  <si>
    <t>การรายงานผลการตรวจประเมินความพร้อมในการประกอบธุรกิจ</t>
  </si>
  <si>
    <t xml:space="preserve">จำนวนคำถามสำหรับการประเมินความเสี่ยงตั้งต้น ใน Part: Inherent Risk (IR)  </t>
  </si>
  <si>
    <t>Part 2: แบบประเมิน Inherent risk-IR: [Self-Assessment]</t>
  </si>
  <si>
    <t>Part 2.1: สำหรับทุกลักษณะการให้บริการ</t>
  </si>
  <si>
    <t>Part 3.4: กรณีเป็นบริการแลกเปลี่ยนข้อมูลเพื่อการพิสูจน์และยืนยันตัวตนทางดิจิทัล  (Ex.)</t>
  </si>
  <si>
    <t xml:space="preserve">  กรุณาเลือก Y กรณีที่ท่านใช้บริการจากผู้รับดำเนินการแทน เลือก N  กรณีที่ท่านไม่ได้ใช้บริการจากผู้รับดำเนินการแทน</t>
  </si>
  <si>
    <t>โปรดระบุลักษณะบริการ</t>
  </si>
  <si>
    <t>IdP1</t>
  </si>
  <si>
    <t>Ex.</t>
  </si>
  <si>
    <t>IdP2</t>
  </si>
  <si>
    <t>IdP3</t>
  </si>
  <si>
    <t>รายงานผลการตรวจประเมิน ข้อตรวจพบ และผลการปรับปรุงแก้ไขต่อ ผู้บริหารระดับสูง คณะกรรมการ หรือบุคลากรที่ได้รับมอบหมาย เมื่อวันที่</t>
  </si>
  <si>
    <t>Inherent Risk-IR</t>
  </si>
  <si>
    <t>Result</t>
  </si>
  <si>
    <t>2. ข้อมูลเกี่ยวกับแบบประเมิน Inherent Risk-IR: [Self-Assessment]</t>
  </si>
  <si>
    <t xml:space="preserve">3. ข้อมูลเกี่ยวกับแบบประเมิน Risk Management Capability - RMC: [Audit Process] </t>
  </si>
  <si>
    <t>ชื่อบุคคลหรือหน่วยงาน สำหรับกรณีทาง สพธอ. ใช้ติดต่อสอบถามข้อมูล</t>
  </si>
  <si>
    <t>0000000004</t>
  </si>
  <si>
    <t>COSO, CIA</t>
  </si>
  <si>
    <t>ปลื้มปิติ มากมี</t>
  </si>
  <si>
    <t>pluempiti_mak@test.com</t>
  </si>
  <si>
    <t>023232323</t>
  </si>
  <si>
    <t>CISA.CISM</t>
  </si>
  <si>
    <t>การันต์ จัตวา</t>
  </si>
  <si>
    <t>Karan_jat@test.com</t>
  </si>
  <si>
    <t>022223333</t>
  </si>
  <si>
    <t xml:space="preserve">ความพร้อมในการรับมือจากการเปลี่ยนแปลงกฎหมายหรือกฎเกณฑ์ 
</t>
  </si>
  <si>
    <t xml:space="preserve">ไม่มีกระบวนการติดตามการเปลี่ยนแปลงกฎหมายหรือกฎเกณฑ์ เพื่อนำไปปฏิบัติให้สอดคล้อง
</t>
  </si>
  <si>
    <t>มีกระบวนการและผู้รับผิดชอบติดตามการเปลี่ยนแปลงกฎหมายหรือกฎเกณฑ์ เพื่อนำไปปฏิบัติให้สอดคล้องได้</t>
  </si>
  <si>
    <t>มีกระบวนการและผู้รับผิดชอบติดตามการเปลี่ยนแปลงกฎหมายหรือกฎเกณฑ์ แต่สามารถนำไปปฏิบัติให้สอดคล้องได้บางส่วน หรือไม่สามารถปฏิบัติได้ภายในระยะเวลาที่กำหนด</t>
  </si>
  <si>
    <t xml:space="preserve">กระบวนการและบุคลากรที่ได้รับมอบหมายเกี่ยวกับกฎหมายหรือกฎเกณฑ์ที่เกี่ยวกับบริการ Digital ID </t>
  </si>
  <si>
    <t>การตรวจสอบจากผู้ตรวจสอบอิสระ (Internal/External auditor) ที่ครอบคลุมกระบวนการปฏิบัติงานที่สำคัญ และระบบเทคโนโลยีสารสนเทศ เพื่อให้บริการ Digital ID</t>
  </si>
  <si>
    <t xml:space="preserve">มีแผนการนำเทคโนโลยีใหม่มาปรับใช้เกี่ยวกับบริการ Digital ID ภายใน 12 เดือน </t>
  </si>
  <si>
    <t>ไม่มีแผนการนำเทคโนโลยีใหม่มาใช้</t>
  </si>
  <si>
    <t>มีแผนการนำเทคโนโลยีใหม่มาใช้ ซึ่งไม่ส่งผลกระทบต่อการให้บริการอย่างมีนัยสำคัญ</t>
  </si>
  <si>
    <t>มีแผนการนำเทคโนโลยีใหม่มาใช้ ซึ่งส่งผลกระทบต่อการให้บริการอย่างมีนัยสำคัญ หรือต้องมีการหยุดให้บริการชั่วคราว</t>
  </si>
  <si>
    <t>แผนการนำเทคโนโลยีใหม่มาใช้ภายใน 12 เดือน</t>
  </si>
  <si>
    <t xml:space="preserve">จำนวนหน่วยงานกำกับดูแลที่หน่วยงานต้องปฏิบัติตามด้านการรักษาความปลอดภัยระบบเทคโนโลยีสารสนเทศ การป้องกันการทุจริตหรือการฉ้อโกง และการคุ้มครองข้อมูล เช่น สพธอ. ธปท. คปภ. กลต. กสทช., สำนักงานคณะกรรมการการรักษาความมั่นคงปลอดภัยไซเบอร์แห่งชาติ (กรณีเป็น CII)
</t>
  </si>
  <si>
    <t>แนวทางการบริหารจัดการความเสี่ยงด้านเทคโนโลยีสารสนเทศ</t>
  </si>
  <si>
    <t>แนวทางการบริหารจัดการความเสี่ยงเกี่ยวกับการทุจริตหรือการฉ้อโกงจากการใช้งานระบบหรือบริการ Digital ID</t>
  </si>
  <si>
    <t xml:space="preserve">การประมวลผลข้อมูลแทน รวมถึงการเก็บ รวบรวม ใช้ หรือเปิดเผยข้อมูลส่วนบุคคล
</t>
  </si>
  <si>
    <t>บุคคลภายนอกที่ทำหน้าที่ประมวลผลข้อมูลส่วนบุคคลแทนหรือสามารถเข้าถึงข้อมูลส่วนบุคคลที่อยู่ภายใต้การดูแลของผู้รับใบอนุญาตได้
ทั้งนี้ ไม่รวมถึงผู้ใช้บริการซึ่งเป็นผู้ใช้งานระบบการให้บริการของผู้รับใบอนุญาต</t>
  </si>
  <si>
    <t>สัญญาเกี่ยวกับการใช้หรือประมวลผลข้อมูลส่วนบุคคลแทนที่เกี่ยวข้องกับการให้บริการ Digital ID</t>
  </si>
  <si>
    <t>จำนวนการร้องเรียนหรือแจ้งปัญหาในการใช้งานระบบการให้บริการ Digital ID ต่ำกว่าร้อยละ 10 ของจำนวนผู้ใช้บริการ</t>
  </si>
  <si>
    <t>จำนวนการร้องเรียนหรือแจ้งปัญหาในการใช้งานระบบการให้บริการ Digital ID ไม่เกินร้อยละ 20 ของจำนวนผู้ใช้บริการ</t>
  </si>
  <si>
    <t>จำนวนการร้องเรียนหรือแจ้งปัญหาในการใช้งานระบบการให้บริการ Digital ID สูงกว่าร้อยละ 20 ของจำนวนผู้ใช้บริการ</t>
  </si>
  <si>
    <t>จำนวนการร้องเรียนหรือแจ้งปัญหาในการใช้งานระบบการให้บริการ Digital ID จากผู้ใช้บริการ ในระยะเวลา 1 ปี</t>
  </si>
  <si>
    <t xml:space="preserve">จำนวนเหตุการณ์การทุจริตหรือการฉ้อโกงจากการใช้งานระบบการให้บริการ Digital ID ในระยะเวลา 1 ปี
</t>
  </si>
  <si>
    <t>- รายงานสรุปเหตุการณ์เหตุการณ์ที่ส่งผลกระทบในวงกว้างและมีนัยสำคัญ ต่อความน่าเชื่อถือของบริษัท ในระยะเวลา 1 ปี</t>
  </si>
  <si>
    <t>มีบุคคลภายนอกที่ทำหน้าที่ประมวลผลข้อมูลส่วนบุคคลแทนหรือสามารถเข้าถึงข้อมูลส่วนบุคคลที่อยู่ภายใต้การดูแลของผู้รับใบอนุญาตได้</t>
  </si>
  <si>
    <t xml:space="preserve">มีบุคคลภายนอกที่ทำหน้าที่ประมวลผลข้อมูลส่วนบุคคลแทน และมีบุคคลภายนอกที่สามารถเข้าถึงข้อมูลส่วนบุคคลภายใต้การดูแลของผู้รับใบอนุญาตได้ </t>
  </si>
  <si>
    <t>ไม่มีบุคคลภายนอกที่ทำหน้าที่ประมวลผลข้อมูลส่วนบุคคลแทนหรือสามารถเข้าถึงข้อมูลส่วนบุคคลที่อยู่ภายใต้การดูแลของผู้รับใบอนุญาตได้</t>
  </si>
  <si>
    <t>หัวหน้าผู้ตรวจสอบ</t>
  </si>
  <si>
    <t>ระบุระบบงานที่เกี่ยวข้อง เวอร์ชัน และฟังก์ชันระบบงาน รวมถึงผู้รับดำเนินการแทน</t>
  </si>
  <si>
    <t>มีการทำสัญญาหรือข้อตกลงกับบุคคลภายนอกที่สนับสนุนการให้บริการ Digital ID เพียงบางราย</t>
  </si>
  <si>
    <t>การติดตามผลการปฏิบัติงานของผู้รับดำเนินการแทน</t>
  </si>
  <si>
    <t>- รายชื่อผู้รับผิดชอบในการติดตามผลการปฏิบัติงานของผู้รับดำเนินการแทน
- รายงานการประเมินผลการปฏิบัติงานของผู้รับดำเนินการแทน</t>
  </si>
  <si>
    <t>กำหนดผู้รับผิดชอบและจัดการติดตามผลการปฏิบัติงานของผู้รับดำเนินการแทนทั้งหมดอย่างต่อเนื่อง แต่ขาดการประเมินผลการปฏิบัติงาน ทั้งในด้านประสิทธิภาพ
การรักษาความมั่นคงปลอดภัย และการปฏิบัติตามกฎหมาย</t>
  </si>
  <si>
    <t>มีการกำหนดผู้รับผิดชอบและจัดการติดตามผลการปฏิบัติงานของผู้รับดำเนินการแทน เพียงบางส่วน</t>
  </si>
  <si>
    <t>จำนวนผู้ให้บริการภายนอกด้าน IT (IT outsourcing) ที่สนับสนุนการให้บริการ Digital ID  เช่น Cloud provider, Internet Service Provider, Developer และ MA</t>
  </si>
  <si>
    <t>มากกว่า 200 คน</t>
  </si>
  <si>
    <t>51-200 คน</t>
  </si>
  <si>
    <t>เอกสารที่แสดงถึง
- จำนวนในสายงาน IT ที่มีสิทธิ์สูง และได้รับสิทธิ์สูงในการเข้าถึงระบบ Digital ID ที่ลาออก</t>
  </si>
  <si>
    <t>คำนวณโดยนำพนักงานในสายงาน IT ที่มีสิทธิ์สูงที่ลาออกในช่วง 12 เดือน / อัตรากำลังพนักงานในสายงาน IT ทั้งหมดที่สิทธิ์สูง (ทั้งนี้ต้องเป็นพนักงานที่เกี่ยวข้องกับการให้บริการ Digital ID)</t>
  </si>
  <si>
    <t>จำนวนพนักงานผู้ให้บริการด้านเทคโนโลยีสารสนเทศ (IT Outsource) ที่เกี่ยวข้องกับการให้บริการ Digital ID และมีสิทธิ์เข้าถึงระบบ Digital ID ขององค์กร</t>
  </si>
  <si>
    <t>ผู้ให้บริการด้านเทคโนโลยีสารสนเทศไม่สามารถเข้าถึงได้</t>
  </si>
  <si>
    <t>สัดส่วนพนักงานผู้ให้บริการด้านเทคโนโลยีสารสนเทศ ( IT Outsource) ที่เกี่ยวข้องกับการให้บริการ Digital ID และได้รับสิทธิ์สูงต่อจำนวนสิทธิ์สูงทั้งหมดในระบบ Digital ID</t>
  </si>
  <si>
    <t>1-10 คน</t>
  </si>
  <si>
    <t>มากกว่า 10 คน</t>
  </si>
  <si>
    <t>11 - 20 คน</t>
  </si>
  <si>
    <t>1 - 10 คน</t>
  </si>
  <si>
    <t>1 - 50 คน</t>
  </si>
  <si>
    <t>อัตรา Turnover ต่ำ (น้อยกว่า 5%)</t>
  </si>
  <si>
    <t>มีอัตรา Turnover ปานกลาง (5-10%)</t>
  </si>
  <si>
    <t>มีอัตรา Turnover สูง (มากกว่า 10%)</t>
  </si>
  <si>
    <t>น้อยกว่า 10%</t>
  </si>
  <si>
    <t>มากกว่า 10%</t>
  </si>
  <si>
    <t>จำนวน Account ของพนักงานที่ลาออก หรือผู้ให้บริการด้านเทคโนโลยีสารสนเทศ ( IT Outsource)  ที่ไม่เกี่ยวข้อง ที่ตรวจพบว่ายังหลงเหลืออยู่ในระบบ Digital ID ในรอบ 12 เดือน</t>
  </si>
  <si>
    <t>1 Account</t>
  </si>
  <si>
    <t>มากกว่า 1 Account</t>
  </si>
  <si>
    <t xml:space="preserve">จำนวน Public IP Address ที่มีการใช้งานเชื่อมต่ออินเตอร์เน็ต หรือใช้เชื่อมต่อระบบบริการ Digital ID </t>
  </si>
  <si>
    <t xml:space="preserve">จำนวนบุคคลภายนอกที่สามารถเข้าถึงระบบบริการ Digital ID ขององค์กร
</t>
  </si>
  <si>
    <t>เอกสารที่แสดงถึง
- รายชื่อหน่วยงานภายนอกที่สามารถเข้าถึงระบบบริการ Digital ID โดยนับเป็นจำนวนหน่วยงาน</t>
  </si>
  <si>
    <t>บุคคลภายนอกรวมถึงบริษัทในเครือซึ่งเป็นคนละนิติบุคคล</t>
  </si>
  <si>
    <t>ระบบงานที่เกี่ยวกับระบบการให้บริการ Digital ID  ที่ใกล้ End-of-life หรือ End-of-support ภายในระยะเวลา 2 ปี</t>
  </si>
  <si>
    <t xml:space="preserve">ให้บริการ Digital ID โดยไม่ผ่านอินเตอร์เน็ต
</t>
  </si>
  <si>
    <t xml:space="preserve">ช่องทางการให้บริการ Digital ID สำหรับลูกค้า
</t>
  </si>
  <si>
    <t>พนักงานทุกคนสามารถใช้อุปกรณ์ส่วนตัวในการเชื่อมต่อ และสามารถเข้าถึงระบบงานขององค์กรได้</t>
  </si>
  <si>
    <t>เอกสารที่แสดงถึง
- ทะเบียนเครื่อง Endpoints ของบริษัท
- อุปกรณ์ BYOD ที่ใช้งานภายในองค์กร</t>
  </si>
  <si>
    <t xml:space="preserve">จำนวนเครื่องที่ใช้ปฏิบัติงานที่เกี่ยวข้องกับการให้บริการ Digital ID ทั้งเครื่องของบริษัท (Endpoints) และอุปกรณ์ส่วนตัว BYOD (ถ้ามี) </t>
  </si>
  <si>
    <t>จำนวน Domain และ Subdomain Website ขององค์กรที่เกี่ยวข้องกับการให้บริการ Digital ID ที่สามารถเข้าถึงได้ผ่าน Internet</t>
  </si>
  <si>
    <t>เอกสารที่แสดงถึง
- รายชื่อ Domain และ Subdomain ของเว็บไซต์องค์กรที่เข้าถึงได้จากอินเตอร์เน็ตที่เกี่ยวข้องกับการให้บริการ Digital ID</t>
  </si>
  <si>
    <t>"ผู้รับดำเนินการแทน" หมายความว่า บุคคลภายนอกซึ่งเป็นบุคคลธรรมดาหรือนิติบุคคลที่มีการทำสัญญาหรือข้อตกลงร่วมกับผู้รับใบอนุญาตในการดำเนินการแทนผู้รับใบอนุญาตสำหรับการให้บริการระบบการพิสูจน์และยืนยันตัวตนทางดิจิทัล เช่น ตัวแทนในการเก็บรวบรวมข้อมูลผู้ใช้บริการ เป็นต้น ซึ่งอาจมีการเชื่อมต่อระบบงานด้านเทคโนโลยีสารสนเทศกับผู้รับใบอนุญาตด้วย</t>
  </si>
  <si>
    <t xml:space="preserve">จำนวนการใช้บริการจากผู้รับดำเนินการแทนในการให้บริการ
</t>
  </si>
  <si>
    <t>มีการใช้บริการจากผู้รับดำเนินการแทน แต่ไม่มีการจัดทำสัญญาหรือข้อตกลง กำหนดหน้าที่ความรับผิดระหว่างกัน รวมถึงไม่มีกลไกในการดูแล</t>
  </si>
  <si>
    <t xml:space="preserve">-ไม่มีการใช้บริการจากผู้รับดำเนินการแทน หรือ
- มีการใช้บริการจากผู้รับดำเนินการแทน โดยมีการจัดทำสัญญาหรือข้อตกลง กำหนดหน้าที่ความรับผิดระหว่างกัน และมีกลไกในการดูแล
</t>
  </si>
  <si>
    <t>- มีการใช้บริการจากผู้รับดำเนินการแทน โดยมีการจัดทำสัญญาหรือข้อตกลง แต่ไม่มีการกำหนดหน้าที่ความรับผิดชอบระหว่างกัน หรือ 
- มีการจัดทำสัญญาหรือข้อตกลง แต่ไม่มีกลไกในการดูแล</t>
  </si>
  <si>
    <t>พิจารณาจากสัญญาหรือข้อตกลง และกลไกในการดูแลผู้รับดำเนินการแทน</t>
  </si>
  <si>
    <t xml:space="preserve">เป้าหมาย จำนวนจุดให้บริการการพิสูจน์ตัวตนรวมทั้งหมด ที่อยู่ในความดูแลของหน่วยงาน เช่น ตู้ kiosk, ตู้ ATM, เคาน์เตอร์สาขา นับถัดจากวันประเมินไป 1 ปี
</t>
  </si>
  <si>
    <t xml:space="preserve">Part 2.2: กรณีเป็นบริการพิสูจน์ตัวตน (IdP1) </t>
  </si>
  <si>
    <t>IAL2.3, IAL3</t>
  </si>
  <si>
    <t>IAL2.2</t>
  </si>
  <si>
    <t>IAL2.1</t>
  </si>
  <si>
    <t>AAL1</t>
  </si>
  <si>
    <t>Part 2.3: กรณีเป็นบริการบริการออกและบริหารจัดการสิ่งที่ใช้ยืนยันตัวตน (IdP2) และบริการยืนยันตัวตน (IdP3)</t>
  </si>
  <si>
    <t>เป้าหมาย จำนวนผู้ใช้บริการทั้งหมดที่มีการเชื่อมต่อเพื่อให้บริการ Digital ID นับถัดจากวันประเมินไป 1 ปี</t>
  </si>
  <si>
    <t>เป้าหมาย จำนวน transaction รวมต่อปี ที่มีการใช้งานระบบบริการแลกเปลี่ยนข้อมูลเพื่อการพิสูจน์และยืนยันตัวตนทางดิจิทัล นับถัดจากวันประเมินไป 1 ปี</t>
  </si>
  <si>
    <t>มากกว่า 1,000,000 รายการ</t>
  </si>
  <si>
    <t>น้อยกว่า 50,000 รายการ</t>
  </si>
  <si>
    <t>50,000 - 1,000,000 รายการ</t>
  </si>
  <si>
    <t>- หลักฐานแสดงจำนวนผู้ใช้บริการ ที่มีการเชื่อมต่อเพื่อให้บริการ Digital ID ในปัจจุบัน และระบุเป้าหมายในอีก 1 ปี</t>
  </si>
  <si>
    <t>เหตุผลประกอบ</t>
  </si>
  <si>
    <t>ข้อสังเกตและข้อเสนอแนะ</t>
  </si>
  <si>
    <t>3.1 จำแนกระดับความสามารถในการบริการจัดการความเสี่ยงในแต่ละข้อกำหนดตาม Risk factor</t>
  </si>
  <si>
    <t>จำนวนข้อกำหนดที่ประเมินตามระดับความสามารถในการบริการจัดการความเสี่ยง</t>
  </si>
  <si>
    <t>จำนวนข้อที่ต้องดำเนินการ</t>
  </si>
  <si>
    <t>กำหนดผู้รับผิดชอบและจัดการติดตามผลการปฏิบัติงานของผู้รับดำเนินการแทนทั้งหมดอย่างต่อเนื่อง 
มีการประเมินผลการปฏิบัติงาน ทั้งในด้านประสิทธิภาพ
การรักษาความมั่นคงปลอดภัย และการปฏิบัติตามกฎหมาย</t>
  </si>
  <si>
    <t>การใช้งาน Protocol ที่ไม่ปลอดภัยบนระบบบริการ Digital ID เช่น HTTP, FTP, TLS 1.0/1.1</t>
  </si>
  <si>
    <t xml:space="preserve">ไม่มีการดำเนินการตรวจสอบที่ครอบคลุมบริการ Digital ID </t>
  </si>
  <si>
    <t>2-3 หน่วยงาน</t>
  </si>
  <si>
    <t>มากกว่า 3 หน่วยงาน</t>
  </si>
  <si>
    <t>1 หน่วยงาน</t>
  </si>
  <si>
    <t xml:space="preserve">การทำสัญญาหรือข้อตกลงกับบุคคลภายนอกที่สนับสนุนการให้บริการ Digital ID
</t>
  </si>
  <si>
    <t>3.2 จำแนกระดับการควบคุมในการบริหารจัดการความเสี่ยงแต่ละข้อกำหนดตามหลักเกณฑ์ในการควบคุมดูแลการประกอบธุรกิจบริการ</t>
  </si>
  <si>
    <t>คำอธิบาย Sheet</t>
  </si>
  <si>
    <t>Sheet</t>
  </si>
  <si>
    <t>วิธีการจัดทำรายงานผลการตรวจประเมินความพร้อมในการประกอบธุรกิจ</t>
  </si>
  <si>
    <t>คำอธิบาย</t>
  </si>
  <si>
    <t>Basic Info</t>
  </si>
  <si>
    <t>(2)  วิธีการกรอกข้อมูล</t>
  </si>
  <si>
    <t xml:space="preserve">     (2.1) ให้กรอกข้อมูลในช่องที่ไฮไลท์ด้วย </t>
  </si>
  <si>
    <t xml:space="preserve">     (2.2) สำหรับช่องที่ไฮไลท์ด้วย</t>
  </si>
  <si>
    <t>ให้ครบถ้วน</t>
  </si>
  <si>
    <t>จะปรากฏรายละเอียดในรูปแบบอัตโนมัติ เมื่อมีการระบุลักษณะบริการ</t>
  </si>
  <si>
    <t>Inherent Risk - IR</t>
  </si>
  <si>
    <t>Security &amp; Privacy</t>
  </si>
  <si>
    <t>User Protection</t>
  </si>
  <si>
    <t>สำหรับองค์กรกรอกข้อมูลการประเมินความสามารถในการบริการจัดการความเสี่ยงขององค์กร โดยผู้ตรวจสอบอิสระ (Internal/External) ดังนี้</t>
  </si>
  <si>
    <r>
      <t xml:space="preserve">บริการพิสูจน์ตัวตน </t>
    </r>
    <r>
      <rPr>
        <b/>
        <sz val="16"/>
        <color theme="1"/>
        <rFont val="TH SarabunPSK"/>
        <family val="2"/>
      </rPr>
      <t>(IdP1)</t>
    </r>
  </si>
  <si>
    <r>
      <t xml:space="preserve">บริการยืนยันตัวตน </t>
    </r>
    <r>
      <rPr>
        <b/>
        <sz val="16"/>
        <color theme="1"/>
        <rFont val="TH SarabunPSK"/>
        <family val="2"/>
      </rPr>
      <t>(IdP3)</t>
    </r>
  </si>
  <si>
    <r>
      <t xml:space="preserve">บริการแลกเปลี่ยนข้อมูลเพื่อการพิสูจน์และยืนยันตัวตนทางดิจิทัล </t>
    </r>
    <r>
      <rPr>
        <b/>
        <sz val="16"/>
        <color theme="1"/>
        <rFont val="TH SarabunPSK"/>
        <family val="2"/>
      </rPr>
      <t xml:space="preserve">(Ex.) </t>
    </r>
  </si>
  <si>
    <r>
      <t xml:space="preserve">บริการออกและบริหารจัดการสิ่งที่ใช้ยืนยันตัวตน </t>
    </r>
    <r>
      <rPr>
        <b/>
        <sz val="16"/>
        <color theme="1"/>
        <rFont val="TH SarabunPSK"/>
        <family val="2"/>
      </rPr>
      <t>(IdP2)</t>
    </r>
  </si>
  <si>
    <r>
      <t xml:space="preserve">แสดงข้อมูลในรูปแบบอัตโนมัติ ประกอบด้วยข้อมูล 3 ส่วน ดังนี้
</t>
    </r>
    <r>
      <rPr>
        <b/>
        <u/>
        <sz val="16"/>
        <color theme="1"/>
        <rFont val="TH SarabunPSK"/>
        <family val="2"/>
      </rPr>
      <t>ส่วนที่ 1</t>
    </r>
    <r>
      <rPr>
        <sz val="16"/>
        <color theme="1"/>
        <rFont val="TH SarabunPSK"/>
        <family val="2"/>
      </rPr>
      <t xml:space="preserve"> ค่าความเสี่ยงสุทธิ (Net  risk) ที่สามารถระบุแนวโน้มความเสี่ยงและหัวข้อที่องค์กรต้องพิจารณาปรับปรุงการควบคุมเพิ่มเติมในอนาคตได้ ทั้งนี้ ค่าความเสี่ยงสุทธิ จะได้มาหลังจากการประเมินความเสี่ยงตั้งต้น (Inherent Risk: IR) และการประเมินความสามารถในการบริหารจัดการความเสี่ยงภายในองค์กร (Risk Management Capability: RMC) โดยความเสี่ยงสุทธิที่ได้จะมีผลลัพธ์ออกมาเป็น 2 แบบ คือ
     1) ความเสี่ยงสุทธิแบ่งแยกตามประเภทความเสี่ยง (Net risk by risk factor) 5 ด้าน ได้แก่ ด้านกลยุทธ์ (Strategic risk), ด้านการปฏิบัติงาน (Operational risk), ด้านเทคโนโลยีที่นำมาใช้ (Technology risk), ด้านชื่อเสียงขององค์กร (Reputation risk) และด้านกฎหมายและกฎระเบียบ (Compliance risk)
     2) ความเสี่ยงสุทธิขององค์กร (Overall net risk) โดยผลความเสี่ยงสุทธินี้สามารถสะท้อนให้เห็นถึงความเสี่ยงสุทธิ (Net risk) ในภาพรวมขององค์กร</t>
    </r>
  </si>
  <si>
    <r>
      <rPr>
        <b/>
        <u/>
        <sz val="16"/>
        <color theme="1"/>
        <rFont val="TH SarabunPSK"/>
        <family val="2"/>
      </rPr>
      <t>ส่วนที่ 2</t>
    </r>
    <r>
      <rPr>
        <u/>
        <sz val="16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ระดับความเสี่ยงตั้งต้นขององค์กร ที่ได้จากการประเมินความเสี่ยงตั้งต้น (IR) ในรูปแบบการประเมินตนเอง (Self-assessment)  โดยสรุปผลความเสี่ยงตั้งต้นตาม Risk Factor ทั้ง 5 ด้าน ซึ่งแสดงถึงคะแนนตามระดับช่วงคะแนนความเสี่ยงตั้งต้น (IR) และระดับความเสี่ยงตั้งต้น ที่แบ่งออกเป็น 3 ระดับ ได้แก่ ต่ำ ปานกลาง และสูง</t>
    </r>
  </si>
  <si>
    <t xml:space="preserve">แบบประเมิน Risk Management Capability - RMC สำหรับผู้ตรวจสอบอิสระ (Internal/External) </t>
  </si>
  <si>
    <t>Part 3.2: แบบประเมิน Risk Management Capability (RMC) - Security&amp;Privacy</t>
  </si>
  <si>
    <t>Part 3.1: แบบประเมิน Risk Management Capability (RMC) - Risk Management</t>
  </si>
  <si>
    <t>Part 3.3: แบบประเมิน Risk Management Capability (RMC) - Fraud</t>
  </si>
  <si>
    <t>Part 3.4: แบบประเมิน Risk Management Capability (RMC) - Functional</t>
  </si>
  <si>
    <t>Part 3.5: แบบประเมิน Risk Management Capability (RMC) - Role</t>
  </si>
  <si>
    <t>Part 3.6: แบบประเมิน Risk Management Capability (RMC) - Protection</t>
  </si>
  <si>
    <t>Part 3.7: แบบประเมิน Risk Management Capability (RMC) - Outsource</t>
  </si>
  <si>
    <r>
      <rPr>
        <b/>
        <sz val="16"/>
        <color theme="1"/>
        <rFont val="TH SarabunPSK"/>
        <family val="2"/>
      </rPr>
      <t>องค์กรมีความเสี่ยงตั้งต้นปานกลาง</t>
    </r>
    <r>
      <rPr>
        <sz val="16"/>
        <color theme="1"/>
        <rFont val="TH SarabunPSK"/>
        <family val="2"/>
      </rPr>
      <t xml:space="preserve">
อันเนื่องมาจากลักษณะการดำเนินงานและการให้บริการกับลูกค้าจำนวนหนึ่งโดยมีโครงสร้างพื้นฐานด้านสารสนเทศที่มีทั้งระบบปิดและเชื่อมต่อกับองค์กรภายนอกองค์กรมีระดับไม่ซับซ้อนมาก มีการประยุกต์เทคโนโลยีใหม่ ๆ มาใช้งานบ้างแต่ไม่ถึงเป็นระบบหลักที่ใช้เพื่อการพิสูจน์และยืนยันตนมีการเปลี่ยนแปลงบุคลากร แต่ไม่ส่งผลกระทบต่อการดำเนินงานมาก ทั้งนี้องค์กรสามารถที่จะปฏิบัติตามระเบียบ กฎหมาย หรือแนวทางปฏิบัติส่วนใหญ่ได้ แต่ยังมีบางหัวข้อที่อยู่ระหว่าง การแก้ไขส่งผลให้ สภาพแวดล้อมในการ ดำเนินธุรกิจเกี่ยวข้องกับการพิสูจน์ และยืนยันตนทาง ดิจิทัล มีความเสี่ยงอยู่ในระดับปานกลาง</t>
    </r>
  </si>
  <si>
    <r>
      <rPr>
        <b/>
        <sz val="16"/>
        <color theme="1"/>
        <rFont val="TH SarabunPSK"/>
        <family val="2"/>
      </rPr>
      <t xml:space="preserve">องค์กรมีความเสี่ยงตั้งต้นต่ำ </t>
    </r>
    <r>
      <rPr>
        <sz val="16"/>
        <color theme="1"/>
        <rFont val="TH SarabunPSK"/>
        <family val="2"/>
      </rPr>
      <t xml:space="preserve">
อันเนื่องมาจากลักษณะการดำเนินงานและการให้บริการกับลูกค้าที่ไม่มากโครงสร้างภายในขององค์กรเป็นขนาดเล็กไม่ซับซ้อนรวมไปถึงโครงสร้างพื้นฐานด้านสารสนเทศส่วนมากดำเนินการในเครือข่ายที่เป็นระบบปิด บุคลากรภายในองค์กรมีการเปลี่ยนแปลงน้อยมากจนไปถึงไม่มีการเปลี่ยนแปลง หรืออาจรวมถึงองค์กรสามารถดำเนินการตามระเบียบ กฎหมาย หรือ แนวทางปฏิบัติครบถ้วนส่งผลให้สภาพแวดล้อมในการดำเนินธุรกิจเกี่ยวข้องกับ การพิสูจน์และยืนยันตนทางดิจิทัลมีความเสี่ยงอยู่ในระดับต่ำ</t>
    </r>
  </si>
  <si>
    <r>
      <rPr>
        <b/>
        <sz val="16"/>
        <color theme="1"/>
        <rFont val="TH SarabunPSK"/>
        <family val="2"/>
      </rPr>
      <t>Not Pass</t>
    </r>
    <r>
      <rPr>
        <sz val="16"/>
        <color theme="1"/>
        <rFont val="TH SarabunPSK"/>
        <family val="2"/>
      </rPr>
      <t xml:space="preserve">
คำอธิบาย :ไม่ผ่านเกณฑ์ที่กำหนดทั้งหมด</t>
    </r>
  </si>
  <si>
    <r>
      <rPr>
        <b/>
        <sz val="16"/>
        <color theme="1"/>
        <rFont val="TH SarabunPSK"/>
        <family val="2"/>
      </rPr>
      <t>Partially Pass</t>
    </r>
    <r>
      <rPr>
        <sz val="16"/>
        <color theme="1"/>
        <rFont val="TH SarabunPSK"/>
        <family val="2"/>
      </rPr>
      <t xml:space="preserve">
คำอธิบาย : ผ่านเกณฑ์ที่กำหนดบางส่วน</t>
    </r>
  </si>
  <si>
    <r>
      <rPr>
        <b/>
        <sz val="16"/>
        <color theme="1"/>
        <rFont val="TH SarabunPSK"/>
        <family val="2"/>
      </rPr>
      <t>Alternative Control</t>
    </r>
    <r>
      <rPr>
        <sz val="16"/>
        <color theme="1"/>
        <rFont val="TH SarabunPSK"/>
        <family val="2"/>
      </rPr>
      <t xml:space="preserve">
คำอธิบาย : ไม่มีการควบคุมที่พึงมีตามเกณฑ์ที่กำหนด แต่มีการควบคุมอื่นที่เทียบเท่าทดแทน</t>
    </r>
  </si>
  <si>
    <r>
      <rPr>
        <b/>
        <sz val="16"/>
        <color theme="1"/>
        <rFont val="TH SarabunPSK"/>
        <family val="2"/>
      </rPr>
      <t>Pass</t>
    </r>
    <r>
      <rPr>
        <sz val="16"/>
        <color theme="1"/>
        <rFont val="TH SarabunPSK"/>
        <family val="2"/>
      </rPr>
      <t xml:space="preserve">
คำอธิบาย : ผ่านเกณฑ์ที่กำหนดทั้งหมด</t>
    </r>
  </si>
  <si>
    <t>สำหรับองค์กรกรอกข้อมูลการประเมินความเสี่ยงตั้งต้น ในรูปแบบการประเมินตนเอง (Self-assessment)  ดังนี้</t>
  </si>
  <si>
    <r>
      <t>แสดงเกณฑ์การประเมินความเสี่ยง (</t>
    </r>
    <r>
      <rPr>
        <i/>
        <sz val="16"/>
        <color theme="1"/>
        <rFont val="TH SarabunPSK"/>
        <family val="2"/>
      </rPr>
      <t>ไม่ต้องระบุข้อมูลใด ๆ)</t>
    </r>
  </si>
  <si>
    <r>
      <rPr>
        <b/>
        <u/>
        <sz val="16"/>
        <color theme="1"/>
        <rFont val="TH SarabunPSK"/>
        <family val="2"/>
      </rPr>
      <t>ส่วนที่ 3</t>
    </r>
    <r>
      <rPr>
        <sz val="16"/>
        <color theme="1"/>
        <rFont val="TH SarabunPSK"/>
        <family val="2"/>
      </rPr>
      <t xml:space="preserve"> ระดับความสามารถในการบริการจัดการความเสี่ยงขององค์กร ที่ได้จากการประเมินความสามารถในการบริหารจัดกาความเสี่ยง (RMC) จากผู้ตรวจสอบอิสระ (Internal/External) ตามหลักเกณฑ์ในการควบคุมดูแลการประกอบธุรกิจบริการ ในแบบประเมิน Risk Management Capability - RMC ซึ่งแสดงผลการประเมินได้ ดังนี้
     (1)  ระดับความสามารถในการบริการจัดการความเสี่ยงในแต่ละข้อกำหนดตาม Risk factor ซึ่งแสดงถึงคะแนนตามระดับช่วงคะแนนคความสามารถในการบริการจัดการความเสี่ยง (RMC) ที่แบ่งออกเป็น 3 ระดับ ได้แก่ ต่ำ ปานกลาง และสูง
     (2) ระดับการควบคุมในการบริหารจัดการความเสี่ยงแต่ละข้อกำหนดตามหลักเกณฑ์ในการควบคุมดูแลการประกอบธุรกิจบริการ ที่แบ่งออกเป็น 4 ระดับ ได้แก่ Pass, Not pass, Partially Pass และ Alternative Control</t>
    </r>
  </si>
  <si>
    <t xml:space="preserve">(1) ให้องค์กรกรอกข้อมูล
     (1.1) ข้อมูลเกี่ยวกับธุรกิจบริการ
     (1.2) ข้อมูลเกี่ยวกับแบบประเมิน Inherent Risk - IR (สามารถเข้าไปทำการประเมินความเสี่ยงตั้งต้น โดยคลิก Hyperlink แบบประเมิน) 
     (1.3) ข้อมูลเกี่ยวกับแบบประเมิน Risk Management Capability - RMC สำหรับผู้ตรวจสอบอิสระ (Internal / External) (สามารถเข้าไปทำการประเมิน RMC โดยคลิก Hyperlink ของแต่ละแบบประเมิน) </t>
  </si>
  <si>
    <t xml:space="preserve">     (1) เลือกระดับผลการประเมินในคอลัมน์ H ตามคำถามสำหรับการประเมินความเสี่ยงตั้งต้นในแต่ะข้อให้สอดคล้องกับระดับความเสี่ยงตั้งต้น เฉพาะข้อที่มีสัญลักษณ์ </t>
  </si>
  <si>
    <r>
      <t xml:space="preserve">     (2)  กรอกผลการพิจารณา ใน</t>
    </r>
    <r>
      <rPr>
        <b/>
        <sz val="16"/>
        <color theme="1"/>
        <rFont val="TH SarabunPSK"/>
        <family val="2"/>
      </rPr>
      <t>คอลัมน์ L</t>
    </r>
    <r>
      <rPr>
        <sz val="16"/>
        <color theme="1"/>
        <rFont val="TH SarabunPSK"/>
        <family val="2"/>
      </rPr>
      <t xml:space="preserve"> ที่แสดงให้เห็นถึงที่มาของผลการประเมิน โดยองค์กรสามารถนำข้อมูลหลักฐานการดำเนินงานขององค์กร หรือหลักฐานการดำเนินการตามแนวทางการพิจารณาในคอลัมน์ M และ N เพื่อประกอบการพิจารณาเลือกผลการประเมิน
    ทั้งนี้ ในการประเมินความเสี่ยงตั้งต้น (IR) จะ</t>
    </r>
    <r>
      <rPr>
        <u/>
        <sz val="16"/>
        <color theme="1"/>
        <rFont val="TH SarabunPSK"/>
        <family val="2"/>
      </rPr>
      <t>ประเมินเฉพาะข้อที่เกี่ยวข้องกับลักษณะบริการขององค์กร</t>
    </r>
    <r>
      <rPr>
        <sz val="16"/>
        <color theme="1"/>
        <rFont val="TH SarabunPSK"/>
        <family val="2"/>
      </rPr>
      <t xml:space="preserve">  ดังนี้ (ข้อมูลจะแสดงแบบอัตโนมัติ)
         ข้อที่ 1 – 60 สำหรับทุกลักษณะการให้บริการ (IdP1, IdP2, IdP3, Ex.)
         ข้อที่ 61 – 63 เฉพาะผู้ให้บริการพิสูจน์ตัวตน (IdP1)
         ข้อที่ 64 – 66 เฉพาะผู้ให้บริการออกและบริหารจัดการสิ่งที่ใช้ยืนยันตัวตน (IdP2) และผู้ให้บริการยืนยันตัวตน (IdP3)
         ข้อที่ 67 – 68 เฉพาะผู้ให้บริการแลกเปลี่ยนข้อมูลเพื่อการพิสูจน์และยืนยันตัวตนทางดิจิทัล (Ex.)
</t>
    </r>
  </si>
  <si>
    <r>
      <t xml:space="preserve">     (1) เลือกระดับผลการประเมินใน</t>
    </r>
    <r>
      <rPr>
        <b/>
        <sz val="16"/>
        <color theme="1"/>
        <rFont val="TH SarabunPSK"/>
        <family val="2"/>
      </rPr>
      <t>คอลัมน์ M</t>
    </r>
    <r>
      <rPr>
        <sz val="16"/>
        <color theme="1"/>
        <rFont val="TH SarabunPSK"/>
        <family val="2"/>
      </rPr>
      <t xml:space="preserve"> ตามข้อกำหนดในแต่ะข้อให้สอดคล้องกับผลที่ได้จากการตรวจประเมินโดยผู้ตรวจสอบอิสระ</t>
    </r>
    <r>
      <rPr>
        <sz val="16"/>
        <color rgb="FFC00000"/>
        <rFont val="TH SarabunPSK"/>
        <family val="2"/>
      </rPr>
      <t xml:space="preserve">* </t>
    </r>
    <r>
      <rPr>
        <sz val="16"/>
        <color theme="1"/>
        <rFont val="TH SarabunPSK"/>
        <family val="2"/>
      </rPr>
      <t>เฉพาะข้อที่มีสัญลักษณ์</t>
    </r>
  </si>
  <si>
    <r>
      <rPr>
        <b/>
        <sz val="16"/>
        <color rgb="FFC00000"/>
        <rFont val="TH SarabunPSK"/>
        <family val="2"/>
      </rPr>
      <t>*</t>
    </r>
    <r>
      <rPr>
        <b/>
        <sz val="16"/>
        <color theme="1"/>
        <rFont val="TH SarabunPSK"/>
        <family val="2"/>
      </rPr>
      <t xml:space="preserve"> ผลการตรวจประเมินโดยผู้ตรวจสอบอิสระที่แสดงถึงระดับการควบคุม แบ่งเป็น 4 ระดับ ดังนี้</t>
    </r>
  </si>
  <si>
    <t>จำนวนระบบงานที่เกี่ยวข้องกับระบบการให้บริการ Digital ID ที่องค์กรพัฒนาขึ้นเองหรือปรับแต่ง (Customize) จากระบบของบุคคลภายนอกเดิม</t>
  </si>
  <si>
    <r>
      <t xml:space="preserve">ผู้อนุมัติผลการประเมิน </t>
    </r>
    <r>
      <rPr>
        <i/>
        <sz val="14"/>
        <rFont val="TH SarabunPSK"/>
        <family val="2"/>
      </rPr>
      <t>(ผู้บริหารระดับสูง คณะกรรมการ หรือบุคลากรที่ได้รับมอบหมาย)</t>
    </r>
  </si>
  <si>
    <t>วัน/เดือน/ปี 
ที่คาดว่าจะแก้ไขเสร็จ</t>
  </si>
  <si>
    <t>วัน/เดือน/ปี
ที่คาดว่าจะแก้ไขเสร็จ</t>
  </si>
  <si>
    <t xml:space="preserve">         (ข้อมูลจะแสดงแบบอัตโนมัติ)</t>
  </si>
  <si>
    <t>ฃ</t>
  </si>
  <si>
    <t>&gt;&gt;เลือก&lt;&lt;</t>
  </si>
  <si>
    <t>มาตรฐานของ Data center และ/หรือ Cloud ที่เป็นโครงสร้างพื้นฐานให้ระบบที่ให้บริการ Digital ID</t>
  </si>
  <si>
    <t xml:space="preserve">Datacenter  และ/หรือ Cloud ผ่านมาตรฐานสากลทางด้านความปลอดภัยด้านเทคโนโลยีสารสนเทศ เช่น ISO27001 หรือ CSA STAR </t>
  </si>
  <si>
    <t>Datacenter  และ/หรือ Cloud ผ่านมาตรฐานสากลด้านการจัดการ Datacenter เช่น ISO 20000</t>
  </si>
  <si>
    <t>Datacenter  และ/หรือ Cloud ยังไม่ผ่านมาตรฐานสากลใดๆ</t>
  </si>
  <si>
    <t>&gt;&gt;&gt;เลือกลักษณะหน่วยงาน&lt;&lt;&lt;</t>
  </si>
  <si>
    <t>อุปกรณ์ส่วนตัว (BYOD) หมายถึง อุปกรณ์อิเล็กทรอนิกส์ส่วนตัวของพนักงาน อาทิเช่น Laptop, โทรศัพท์มือถือ, Tablet หรือ USB  Thumb drive ที่พนักงานนำมาใช้งาน</t>
  </si>
  <si>
    <t>1</t>
  </si>
  <si>
    <t>4</t>
  </si>
  <si>
    <t>5</t>
  </si>
  <si>
    <t xml:space="preserve"> </t>
  </si>
  <si>
    <t>วันที่ดำเนินการประเมิน</t>
  </si>
  <si>
    <r>
      <t xml:space="preserve">     (2) ระบุเหตุผลประกอบ รายการข้อมูล เอกสาร หลักฐานในคอลัมน์ O ให้ครบทุกข้อที่เกี่ยวข้อง
     (3) ผู้ตรวจสอบสามารถให้ข้อเสนอแนะหรือโอกาสเพื่อการปรับปรุงในการปฏิบัติให้ดียิ่งขึ้น เพื่อเพิ่มประสิทธิภาพหรือลดความเสี่ยงในการนำไปสู่ความไม่สอดคล้องในอนาคต ในคอลัมน์ P ได้
โดยกรณีผลการตรวจประเมิน </t>
    </r>
    <r>
      <rPr>
        <b/>
        <sz val="18"/>
        <color theme="1"/>
        <rFont val="TH SarabunPSK"/>
        <family val="2"/>
      </rPr>
      <t>Not Pass</t>
    </r>
    <r>
      <rPr>
        <b/>
        <sz val="16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 xml:space="preserve">และ </t>
    </r>
    <r>
      <rPr>
        <b/>
        <sz val="18"/>
        <color theme="1"/>
        <rFont val="TH SarabunPSK"/>
        <family val="2"/>
      </rPr>
      <t>Partially Pass</t>
    </r>
    <r>
      <rPr>
        <sz val="16"/>
        <color theme="1"/>
        <rFont val="TH SarabunPSK"/>
        <family val="2"/>
      </rPr>
      <t xml:space="preserve">  หรือระดับความสามารถในการบริการจัดการความเสี่ยงเป็น </t>
    </r>
    <r>
      <rPr>
        <b/>
        <u/>
        <sz val="18"/>
        <color theme="1"/>
        <rFont val="TH SarabunPSK"/>
        <family val="2"/>
      </rPr>
      <t>ต่ำ</t>
    </r>
    <r>
      <rPr>
        <b/>
        <sz val="16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 xml:space="preserve">ผู้ตรวจสอบต้องกรอกรายละเอียด ดังนี้
      -  ระบุข้อตรวจพบที่ไม่สอดคล้องตามข้อกำหนด ในคอลัมน์ Q 
      -  ระบุสาเหตุที่ให้เกิดความไม่สอดคล้อง ในคอลัมน์ R
      -  ระบุผลกระทบที่อาจจะเกิดขึ้นในคอลัมน์ S
      -  ระบุแนวทางการแก้ไข ในคอลัมน์ T
      -  ระบุวันที่คาดว่าจะดำเนินการแก้ไขเสร็จ ในคอลัมน์ U 
</t>
    </r>
    <r>
      <rPr>
        <i/>
        <sz val="16"/>
        <color theme="1"/>
        <rFont val="TH SarabunPSK"/>
        <family val="2"/>
      </rPr>
      <t>หากมีเอกสารแนบประกอบการตรวจประเมินสามารถอ้างอิงและนำส่งเอกสารเพิ่มเติมได้</t>
    </r>
  </si>
  <si>
    <t xml:space="preserve">พนักงานต้องมีการร้องขอการใช้อุปกรณ์ส่วนตัวในการเชื่อมต่อ และสามารถเข้าถึงระบบงานขององค์กรเท่าที่จำเป็น </t>
  </si>
  <si>
    <t>- พิจารณาระบบโครงสร้าง (infrastructure) ในการให้บริการพิสูจน์และยืนยันตัวตน 
- เอกสารที่แสดงถึง
Certification ที่แสดงถึงการผ่านการตรวจสอบมาตรฐานสากล ที่มีขอบเขตเกี่ยวข้องกับ Datacenter ที่ให้บริการระบบ Digital ID</t>
  </si>
  <si>
    <t xml:space="preserve">ชื่อ-สกุล 4: </t>
  </si>
  <si>
    <t xml:space="preserve">ชื่อ-สกุล 5: </t>
  </si>
  <si>
    <t xml:space="preserve">ชื่อ-สกุล 6: </t>
  </si>
  <si>
    <t xml:space="preserve">ชื่อ-สกุล 7: </t>
  </si>
  <si>
    <r>
      <rPr>
        <b/>
        <sz val="16"/>
        <color theme="1"/>
        <rFont val="TH SarabunPSK"/>
        <family val="2"/>
      </rPr>
      <t>องค์กรมีความเสี่ยงตั้งต้นสูง</t>
    </r>
    <r>
      <rPr>
        <sz val="16"/>
        <color theme="1"/>
        <rFont val="TH SarabunPSK"/>
        <family val="2"/>
      </rPr>
      <t xml:space="preserve">
อันเนื่องมาจากลักษณะการดำเนินงานและการให้บริการกับลูกค้าจำนวนมากมีโครงสร้างพื้นฐานด้านเทคโนโลยีสารสนเทศที่เชื่อมต่อกับองค์กรภายนอก หรือมีโครงสร้างพื้นฐานด้านเทคโนโลยีสารสนเทศภายในที่มีความซับซ้อน โดยมีผลมาจากการนำเทคโนโลยีใหม่ ๆ เข้ามาดำเนินการ เช่น เทคโนโลยีปัญญาประดิษฐ์ ซึ่งอาจทำให้เกิดความเสี่ยงที่ไม่เคยพบเจอมาก่อนเกิดขึ้นได้หรือองค์กรมีปัจจัยด้านบุคลากรภายในองค์กรที่มีการเปลี่ยนแปลงปล่อยครั้งส่งผลกระทบต่อการดำเนินงานในปัจจุบันหรืออาจรวมถึงองค์กรไม่สามารถปฏิบัติตาม ระเบียบ กฎหมาย หรือแนวทางปฏิบัติส่งผลให้สภาพแวดล้อมในการดำเนินธุรกิจเกี่ยวข้องกับการพิสูจน์และยืนยันตนทางดิจิทัลมีความเสี่ยงอยู่ในระดับที่สูง</t>
    </r>
  </si>
  <si>
    <t>1,000-10,000 จุด</t>
  </si>
  <si>
    <t>มากกว่า 10,000 จุด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</si>
</sst>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5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4"/>
      <color rgb="FFFF0000"/>
      <name val="TH SarabunPSK"/>
      <family val="2"/>
    </font>
    <font>
      <sz val="11"/>
      <color theme="1"/>
      <name val="TH SarabunPSK"/>
      <family val="2"/>
    </font>
    <font>
      <sz val="10"/>
      <color theme="1"/>
      <name val="Sarabun"/>
    </font>
    <font>
      <sz val="10"/>
      <color theme="1"/>
      <name val="Calibri"/>
      <family val="2"/>
      <scheme val="minor"/>
    </font>
    <font>
      <b/>
      <sz val="14"/>
      <color theme="1"/>
      <name val="TH SarabunPSK"/>
      <family val="2"/>
    </font>
    <font>
      <u/>
      <sz val="14"/>
      <color theme="1"/>
      <name val="TH SarabunPSK"/>
      <family val="2"/>
    </font>
    <font>
      <sz val="14"/>
      <color theme="1"/>
      <name val="Wingdings 2"/>
      <family val="1"/>
      <charset val="2"/>
    </font>
    <font>
      <sz val="14"/>
      <name val="TH SarabunPSK"/>
      <family val="2"/>
    </font>
    <font>
      <strike/>
      <sz val="14"/>
      <color rgb="FFFF0000"/>
      <name val="TH SarabunPSK"/>
      <family val="2"/>
    </font>
    <font>
      <b/>
      <sz val="14"/>
      <color theme="1"/>
      <name val="Calibri"/>
      <family val="2"/>
      <scheme val="minor"/>
    </font>
    <font>
      <i/>
      <sz val="14"/>
      <color theme="0" tint="-0.499984740745262"/>
      <name val="TH SarabunPSK"/>
      <family val="2"/>
    </font>
    <font>
      <sz val="10"/>
      <color theme="0" tint="-0.499984740745262"/>
      <name val="TH SarabunPSK"/>
      <family val="2"/>
    </font>
    <font>
      <sz val="10"/>
      <color theme="0" tint="-0.499984740745262"/>
      <name val="Calibri"/>
      <family val="2"/>
      <scheme val="minor"/>
    </font>
    <font>
      <i/>
      <sz val="14"/>
      <name val="TH SarabunPSK"/>
      <family val="2"/>
    </font>
    <font>
      <b/>
      <sz val="10"/>
      <color theme="1"/>
      <name val="TH SarabunPSK"/>
      <family val="2"/>
    </font>
    <font>
      <sz val="16"/>
      <color rgb="FFFF0000"/>
      <name val="TH SarabunPSK"/>
      <family val="2"/>
    </font>
    <font>
      <u/>
      <sz val="11"/>
      <color theme="10"/>
      <name val="Calibri"/>
      <family val="2"/>
      <scheme val="minor"/>
    </font>
    <font>
      <b/>
      <sz val="8"/>
      <color indexed="81"/>
      <name val="Tahoma"/>
      <family val="2"/>
    </font>
    <font>
      <b/>
      <sz val="20"/>
      <color theme="1"/>
      <name val="TH Sarabun New"/>
      <family val="2"/>
    </font>
    <font>
      <sz val="11"/>
      <color theme="0"/>
      <name val="Calibri"/>
      <family val="2"/>
      <scheme val="minor"/>
    </font>
    <font>
      <b/>
      <sz val="16"/>
      <color theme="0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20"/>
      <color theme="0"/>
      <name val="TH Sarabun New"/>
      <family val="2"/>
    </font>
    <font>
      <u/>
      <sz val="16"/>
      <color theme="10"/>
      <name val="TH Sarabun New"/>
      <family val="2"/>
    </font>
    <font>
      <b/>
      <sz val="26"/>
      <color theme="0"/>
      <name val="TH Sarabun New"/>
      <family val="2"/>
    </font>
    <font>
      <b/>
      <sz val="14"/>
      <color theme="0"/>
      <name val="Calibri"/>
      <family val="2"/>
      <scheme val="minor"/>
    </font>
    <font>
      <b/>
      <sz val="16"/>
      <color theme="1"/>
      <name val="TH Sarabun New"/>
      <family val="2"/>
    </font>
    <font>
      <b/>
      <sz val="16"/>
      <name val="TH Sarabun New"/>
      <family val="2"/>
    </font>
    <font>
      <i/>
      <sz val="14"/>
      <color theme="0" tint="-0.34998626667073579"/>
      <name val="TH Sarabun New"/>
      <family val="2"/>
    </font>
    <font>
      <b/>
      <sz val="9"/>
      <color indexed="81"/>
      <name val="Tahoma"/>
      <family val="2"/>
    </font>
    <font>
      <b/>
      <sz val="20"/>
      <color theme="0"/>
      <name val="TH SarabunPSK"/>
      <family val="2"/>
    </font>
    <font>
      <b/>
      <sz val="24"/>
      <color theme="0"/>
      <name val="TH SarabunPSK"/>
      <family val="2"/>
    </font>
    <font>
      <b/>
      <sz val="26"/>
      <color theme="1"/>
      <name val="TH Sarabun New"/>
      <family val="2"/>
    </font>
    <font>
      <sz val="11"/>
      <color rgb="FFFF0000"/>
      <name val="Calibri"/>
      <family val="2"/>
      <charset val="222"/>
      <scheme val="minor"/>
    </font>
    <font>
      <sz val="14"/>
      <color theme="1"/>
      <name val="AngsanaUPC"/>
      <family val="1"/>
      <charset val="22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4"/>
      <color rgb="FF000000"/>
      <name val="TH SarabunPSK"/>
      <family val="2"/>
    </font>
    <font>
      <sz val="8"/>
      <name val="Calibri"/>
      <family val="2"/>
      <scheme val="minor"/>
    </font>
    <font>
      <b/>
      <sz val="20"/>
      <color theme="0"/>
      <name val="AngsanaUPC"/>
      <family val="1"/>
    </font>
    <font>
      <b/>
      <sz val="16"/>
      <name val="TH SarabunPSK"/>
      <family val="2"/>
    </font>
    <font>
      <b/>
      <i/>
      <sz val="18"/>
      <color theme="4" tint="-0.499984740745262"/>
      <name val="TH SarabunPSK"/>
      <family val="2"/>
    </font>
    <font>
      <i/>
      <sz val="16"/>
      <color theme="0" tint="-0.34998626667073579"/>
      <name val="TH Sarabun New"/>
      <family val="2"/>
    </font>
    <font>
      <u/>
      <sz val="14"/>
      <name val="TH SarabunPSK"/>
      <family val="2"/>
    </font>
    <font>
      <u/>
      <sz val="16"/>
      <color theme="10"/>
      <name val="TH SarabunPSK"/>
      <family val="2"/>
    </font>
    <font>
      <i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4"/>
      <color theme="1"/>
      <name val="TH Sarabun New"/>
      <family val="2"/>
    </font>
    <font>
      <b/>
      <sz val="22"/>
      <name val="TH Sarabun New"/>
      <family val="2"/>
    </font>
    <font>
      <b/>
      <sz val="14"/>
      <name val="TH SarabunPSK"/>
      <family val="2"/>
    </font>
    <font>
      <strike/>
      <sz val="14"/>
      <name val="TH SarabunPSK"/>
      <family val="2"/>
    </font>
    <font>
      <u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u/>
      <sz val="18"/>
      <color theme="1"/>
      <name val="TH SarabunPSK"/>
      <family val="2"/>
    </font>
    <font>
      <sz val="16"/>
      <color rgb="FFC00000"/>
      <name val="TH SarabunPSK"/>
      <family val="2"/>
    </font>
    <font>
      <b/>
      <sz val="16"/>
      <color rgb="FFC00000"/>
      <name val="TH SarabunPSK"/>
      <family val="2"/>
    </font>
    <font>
      <sz val="14"/>
      <color rgb="FFC00000"/>
      <name val="TH SarabunPSK"/>
      <family val="2"/>
    </font>
    <font>
      <b/>
      <sz val="24"/>
      <color theme="1"/>
      <name val="TH Sarabun New"/>
      <family val="2"/>
    </font>
    <font>
      <b/>
      <sz val="18"/>
      <color theme="0"/>
      <name val="TH SarabunPSK"/>
      <family val="2"/>
    </font>
    <font>
      <sz val="11"/>
      <name val="TH SarabunPSK"/>
      <family val="2"/>
    </font>
    <font>
      <b/>
      <sz val="20"/>
      <name val="TH Sarabun New"/>
      <family val="2"/>
    </font>
    <font>
      <i/>
      <sz val="16"/>
      <name val="TH SarabunPSK"/>
      <family val="2"/>
    </font>
  </fonts>
  <fills count="42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BE4D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rgb="FFD8D8D8"/>
      </patternFill>
    </fill>
    <fill>
      <patternFill patternType="solid">
        <fgColor theme="4" tint="0.79998168889431442"/>
        <bgColor rgb="FFD8D8D8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182848"/>
        <bgColor indexed="64"/>
      </patternFill>
    </fill>
    <fill>
      <patternFill patternType="solid">
        <fgColor rgb="FFFF8F8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1"/>
        <bgColor indexed="64"/>
      </patternFill>
    </fill>
  </fills>
  <borders count="7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7" fillId="0" borderId="5"/>
    <xf numFmtId="0" fontId="6" fillId="0" borderId="5"/>
    <xf numFmtId="0" fontId="28" fillId="0" borderId="0" applyNumberFormat="0" applyFill="0" applyBorder="0" applyAlignment="0" applyProtection="0"/>
  </cellStyleXfs>
  <cellXfs count="553">
    <xf numFmtId="0" fontId="0" fillId="0" borderId="0" xfId="0"/>
    <xf numFmtId="0" fontId="8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11" fillId="0" borderId="5" xfId="0" applyFont="1" applyBorder="1"/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8" fillId="0" borderId="1" xfId="0" applyFont="1" applyBorder="1" applyAlignment="1">
      <alignment vertical="top" wrapText="1"/>
    </xf>
    <xf numFmtId="0" fontId="13" fillId="0" borderId="0" xfId="0" applyFont="1"/>
    <xf numFmtId="0" fontId="14" fillId="0" borderId="0" xfId="0" applyFont="1"/>
    <xf numFmtId="0" fontId="8" fillId="0" borderId="0" xfId="0" applyFont="1"/>
    <xf numFmtId="0" fontId="8" fillId="7" borderId="1" xfId="0" applyFont="1" applyFill="1" applyBorder="1" applyAlignment="1">
      <alignment vertical="top" wrapText="1"/>
    </xf>
    <xf numFmtId="0" fontId="8" fillId="7" borderId="1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9" fillId="0" borderId="9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top" wrapText="1"/>
    </xf>
    <xf numFmtId="0" fontId="8" fillId="0" borderId="1" xfId="0" quotePrefix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0" fillId="2" borderId="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top" wrapText="1"/>
    </xf>
    <xf numFmtId="0" fontId="8" fillId="0" borderId="9" xfId="0" applyFont="1" applyBorder="1" applyAlignment="1">
      <alignment vertical="top" wrapText="1"/>
    </xf>
    <xf numFmtId="0" fontId="8" fillId="7" borderId="9" xfId="0" applyFont="1" applyFill="1" applyBorder="1" applyAlignment="1">
      <alignment horizontal="left" vertical="top" wrapText="1"/>
    </xf>
    <xf numFmtId="0" fontId="16" fillId="0" borderId="9" xfId="0" applyFont="1" applyBorder="1" applyAlignment="1">
      <alignment horizontal="left" vertical="top" wrapText="1"/>
    </xf>
    <xf numFmtId="0" fontId="8" fillId="8" borderId="9" xfId="0" applyFont="1" applyFill="1" applyBorder="1" applyAlignment="1">
      <alignment horizontal="left" vertical="top" wrapText="1"/>
    </xf>
    <xf numFmtId="0" fontId="19" fillId="0" borderId="9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center" wrapText="1"/>
    </xf>
    <xf numFmtId="0" fontId="8" fillId="0" borderId="9" xfId="0" applyFont="1" applyBorder="1" applyAlignment="1">
      <alignment horizontal="left" wrapText="1"/>
    </xf>
    <xf numFmtId="0" fontId="10" fillId="10" borderId="9" xfId="0" applyFont="1" applyFill="1" applyBorder="1" applyAlignment="1">
      <alignment horizontal="center" vertical="center"/>
    </xf>
    <xf numFmtId="0" fontId="10" fillId="10" borderId="9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21" fillId="0" borderId="5" xfId="2" applyFont="1"/>
    <xf numFmtId="0" fontId="6" fillId="0" borderId="5" xfId="2"/>
    <xf numFmtId="0" fontId="8" fillId="7" borderId="5" xfId="0" applyFont="1" applyFill="1" applyBorder="1" applyAlignment="1">
      <alignment vertical="top" wrapText="1"/>
    </xf>
    <xf numFmtId="0" fontId="8" fillId="0" borderId="0" xfId="0" applyFont="1" applyAlignment="1">
      <alignment horizontal="left" wrapText="1"/>
    </xf>
    <xf numFmtId="0" fontId="9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left" wrapText="1"/>
    </xf>
    <xf numFmtId="0" fontId="8" fillId="0" borderId="5" xfId="0" applyFont="1" applyBorder="1" applyAlignment="1">
      <alignment horizontal="left" vertical="top" wrapText="1"/>
    </xf>
    <xf numFmtId="0" fontId="13" fillId="0" borderId="0" xfId="0" applyFont="1" applyAlignment="1">
      <alignment horizontal="left" wrapText="1"/>
    </xf>
    <xf numFmtId="49" fontId="34" fillId="11" borderId="42" xfId="0" applyNumberFormat="1" applyFont="1" applyFill="1" applyBorder="1" applyAlignment="1" applyProtection="1">
      <alignment vertical="top" wrapText="1"/>
      <protection locked="0"/>
    </xf>
    <xf numFmtId="49" fontId="34" fillId="11" borderId="44" xfId="0" applyNumberFormat="1" applyFont="1" applyFill="1" applyBorder="1" applyAlignment="1" applyProtection="1">
      <alignment vertical="top" wrapText="1"/>
      <protection locked="0"/>
    </xf>
    <xf numFmtId="0" fontId="37" fillId="14" borderId="5" xfId="2" applyFont="1" applyFill="1" applyAlignment="1">
      <alignment horizontal="left" vertical="top"/>
    </xf>
    <xf numFmtId="0" fontId="31" fillId="14" borderId="5" xfId="2" applyFont="1" applyFill="1"/>
    <xf numFmtId="0" fontId="38" fillId="14" borderId="5" xfId="2" applyFont="1" applyFill="1"/>
    <xf numFmtId="0" fontId="35" fillId="14" borderId="5" xfId="2" applyFont="1" applyFill="1" applyAlignment="1">
      <alignment horizontal="left"/>
    </xf>
    <xf numFmtId="0" fontId="33" fillId="0" borderId="32" xfId="0" applyFont="1" applyBorder="1"/>
    <xf numFmtId="0" fontId="33" fillId="0" borderId="9" xfId="0" applyFont="1" applyBorder="1" applyAlignment="1">
      <alignment horizontal="center"/>
    </xf>
    <xf numFmtId="0" fontId="33" fillId="0" borderId="42" xfId="0" applyFont="1" applyBorder="1" applyAlignment="1">
      <alignment horizontal="center"/>
    </xf>
    <xf numFmtId="0" fontId="33" fillId="0" borderId="33" xfId="0" applyFont="1" applyBorder="1"/>
    <xf numFmtId="0" fontId="33" fillId="0" borderId="43" xfId="0" applyFont="1" applyBorder="1" applyAlignment="1">
      <alignment horizontal="center"/>
    </xf>
    <xf numFmtId="0" fontId="33" fillId="0" borderId="44" xfId="0" applyFont="1" applyBorder="1" applyAlignment="1">
      <alignment horizontal="center"/>
    </xf>
    <xf numFmtId="2" fontId="33" fillId="0" borderId="9" xfId="0" applyNumberFormat="1" applyFont="1" applyBorder="1" applyAlignment="1">
      <alignment horizontal="center"/>
    </xf>
    <xf numFmtId="2" fontId="33" fillId="0" borderId="43" xfId="0" applyNumberFormat="1" applyFont="1" applyBorder="1" applyAlignment="1">
      <alignment horizontal="center"/>
    </xf>
    <xf numFmtId="0" fontId="37" fillId="19" borderId="5" xfId="2" applyFont="1" applyFill="1" applyAlignment="1">
      <alignment horizontal="left" vertical="top"/>
    </xf>
    <xf numFmtId="0" fontId="14" fillId="21" borderId="0" xfId="0" applyFont="1" applyFill="1"/>
    <xf numFmtId="0" fontId="0" fillId="21" borderId="0" xfId="0" applyFill="1"/>
    <xf numFmtId="0" fontId="15" fillId="21" borderId="0" xfId="0" applyFont="1" applyFill="1"/>
    <xf numFmtId="0" fontId="34" fillId="0" borderId="9" xfId="3" applyFont="1" applyFill="1" applyBorder="1" applyAlignment="1">
      <alignment horizontal="center" vertical="center" wrapText="1"/>
    </xf>
    <xf numFmtId="0" fontId="34" fillId="0" borderId="32" xfId="3" applyFont="1" applyFill="1" applyBorder="1" applyAlignment="1">
      <alignment horizontal="center" vertical="center" wrapText="1"/>
    </xf>
    <xf numFmtId="0" fontId="34" fillId="0" borderId="43" xfId="3" applyFont="1" applyFill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top"/>
    </xf>
    <xf numFmtId="0" fontId="0" fillId="21" borderId="5" xfId="0" applyFill="1" applyBorder="1"/>
    <xf numFmtId="0" fontId="34" fillId="0" borderId="46" xfId="3" applyFont="1" applyFill="1" applyBorder="1" applyAlignment="1">
      <alignment horizontal="center" vertical="center" wrapText="1"/>
    </xf>
    <xf numFmtId="0" fontId="34" fillId="0" borderId="47" xfId="0" applyFont="1" applyBorder="1" applyAlignment="1">
      <alignment horizontal="center" vertical="center"/>
    </xf>
    <xf numFmtId="0" fontId="39" fillId="23" borderId="27" xfId="0" applyFont="1" applyFill="1" applyBorder="1" applyAlignment="1">
      <alignment horizontal="center" vertical="center"/>
    </xf>
    <xf numFmtId="0" fontId="39" fillId="18" borderId="27" xfId="0" applyFont="1" applyFill="1" applyBorder="1" applyAlignment="1">
      <alignment horizontal="center" vertical="center" wrapText="1"/>
    </xf>
    <xf numFmtId="0" fontId="33" fillId="0" borderId="46" xfId="0" applyFont="1" applyBorder="1"/>
    <xf numFmtId="2" fontId="33" fillId="0" borderId="47" xfId="0" applyNumberFormat="1" applyFont="1" applyBorder="1" applyAlignment="1">
      <alignment horizontal="center"/>
    </xf>
    <xf numFmtId="0" fontId="33" fillId="0" borderId="47" xfId="0" applyFont="1" applyBorder="1" applyAlignment="1">
      <alignment horizontal="center"/>
    </xf>
    <xf numFmtId="0" fontId="14" fillId="21" borderId="5" xfId="0" applyFont="1" applyFill="1" applyBorder="1"/>
    <xf numFmtId="1" fontId="33" fillId="0" borderId="47" xfId="0" applyNumberFormat="1" applyFont="1" applyBorder="1" applyAlignment="1">
      <alignment horizontal="center"/>
    </xf>
    <xf numFmtId="1" fontId="33" fillId="0" borderId="9" xfId="0" applyNumberFormat="1" applyFont="1" applyBorder="1" applyAlignment="1">
      <alignment horizontal="center"/>
    </xf>
    <xf numFmtId="1" fontId="33" fillId="0" borderId="43" xfId="0" applyNumberFormat="1" applyFont="1" applyBorder="1" applyAlignment="1">
      <alignment horizontal="center"/>
    </xf>
    <xf numFmtId="0" fontId="39" fillId="10" borderId="50" xfId="0" applyFont="1" applyFill="1" applyBorder="1"/>
    <xf numFmtId="0" fontId="39" fillId="10" borderId="49" xfId="0" applyFont="1" applyFill="1" applyBorder="1" applyAlignment="1">
      <alignment horizontal="center"/>
    </xf>
    <xf numFmtId="0" fontId="39" fillId="10" borderId="51" xfId="0" applyFont="1" applyFill="1" applyBorder="1" applyAlignment="1">
      <alignment horizontal="center"/>
    </xf>
    <xf numFmtId="0" fontId="33" fillId="21" borderId="5" xfId="0" applyFont="1" applyFill="1" applyBorder="1"/>
    <xf numFmtId="0" fontId="15" fillId="21" borderId="5" xfId="0" applyFont="1" applyFill="1" applyBorder="1"/>
    <xf numFmtId="0" fontId="34" fillId="0" borderId="47" xfId="3" applyFont="1" applyFill="1" applyBorder="1" applyAlignment="1">
      <alignment horizontal="center" vertical="center" wrapText="1"/>
    </xf>
    <xf numFmtId="0" fontId="33" fillId="0" borderId="48" xfId="0" applyFont="1" applyBorder="1" applyAlignment="1">
      <alignment horizontal="center"/>
    </xf>
    <xf numFmtId="0" fontId="10" fillId="26" borderId="9" xfId="0" applyFont="1" applyFill="1" applyBorder="1" applyAlignment="1">
      <alignment horizontal="center" vertical="center" textRotation="90" wrapText="1"/>
    </xf>
    <xf numFmtId="0" fontId="11" fillId="0" borderId="0" xfId="0" applyFont="1"/>
    <xf numFmtId="0" fontId="8" fillId="0" borderId="5" xfId="0" applyFont="1" applyBorder="1"/>
    <xf numFmtId="0" fontId="16" fillId="6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top" wrapText="1"/>
    </xf>
    <xf numFmtId="0" fontId="8" fillId="7" borderId="3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9" xfId="0" applyFont="1" applyBorder="1" applyAlignment="1">
      <alignment horizontal="left" vertical="top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8" fillId="14" borderId="0" xfId="0" applyFont="1" applyFill="1"/>
    <xf numFmtId="0" fontId="9" fillId="14" borderId="0" xfId="0" applyFont="1" applyFill="1" applyAlignment="1">
      <alignment wrapText="1"/>
    </xf>
    <xf numFmtId="0" fontId="8" fillId="14" borderId="5" xfId="0" applyFont="1" applyFill="1" applyBorder="1"/>
    <xf numFmtId="0" fontId="8" fillId="14" borderId="5" xfId="0" applyFont="1" applyFill="1" applyBorder="1" applyAlignment="1">
      <alignment horizontal="left"/>
    </xf>
    <xf numFmtId="0" fontId="8" fillId="14" borderId="0" xfId="0" applyFont="1" applyFill="1" applyAlignment="1">
      <alignment horizontal="left" wrapText="1"/>
    </xf>
    <xf numFmtId="0" fontId="43" fillId="14" borderId="0" xfId="0" applyFont="1" applyFill="1" applyAlignment="1">
      <alignment horizontal="left" vertical="center"/>
    </xf>
    <xf numFmtId="0" fontId="43" fillId="14" borderId="0" xfId="0" applyFont="1" applyFill="1"/>
    <xf numFmtId="0" fontId="43" fillId="14" borderId="0" xfId="0" applyFont="1" applyFill="1" applyAlignment="1">
      <alignment wrapText="1"/>
    </xf>
    <xf numFmtId="0" fontId="43" fillId="14" borderId="5" xfId="0" applyFont="1" applyFill="1" applyBorder="1" applyAlignment="1">
      <alignment horizontal="left"/>
    </xf>
    <xf numFmtId="0" fontId="43" fillId="14" borderId="5" xfId="0" applyFont="1" applyFill="1" applyBorder="1"/>
    <xf numFmtId="0" fontId="43" fillId="14" borderId="0" xfId="0" applyFont="1" applyFill="1" applyAlignment="1">
      <alignment horizontal="left" wrapText="1"/>
    </xf>
    <xf numFmtId="0" fontId="8" fillId="7" borderId="1" xfId="0" applyFont="1" applyFill="1" applyBorder="1" applyAlignment="1">
      <alignment vertical="center" wrapText="1"/>
    </xf>
    <xf numFmtId="0" fontId="43" fillId="14" borderId="0" xfId="0" applyFont="1" applyFill="1" applyAlignment="1">
      <alignment vertical="center"/>
    </xf>
    <xf numFmtId="0" fontId="43" fillId="14" borderId="0" xfId="0" applyFont="1" applyFill="1" applyAlignment="1">
      <alignment vertical="center" wrapText="1"/>
    </xf>
    <xf numFmtId="0" fontId="43" fillId="14" borderId="5" xfId="0" applyFont="1" applyFill="1" applyBorder="1" applyAlignment="1">
      <alignment horizontal="left" vertical="center"/>
    </xf>
    <xf numFmtId="0" fontId="43" fillId="14" borderId="0" xfId="0" applyFont="1" applyFill="1" applyAlignment="1">
      <alignment horizontal="left" vertical="center" wrapText="1"/>
    </xf>
    <xf numFmtId="0" fontId="43" fillId="14" borderId="0" xfId="0" applyFont="1" applyFill="1" applyAlignment="1">
      <alignment vertical="top"/>
    </xf>
    <xf numFmtId="0" fontId="44" fillId="14" borderId="0" xfId="0" applyFont="1" applyFill="1" applyAlignment="1">
      <alignment vertical="center"/>
    </xf>
    <xf numFmtId="0" fontId="43" fillId="14" borderId="0" xfId="0" applyFont="1" applyFill="1" applyAlignment="1">
      <alignment horizontal="left" vertical="top"/>
    </xf>
    <xf numFmtId="0" fontId="8" fillId="13" borderId="17" xfId="0" quotePrefix="1" applyFont="1" applyFill="1" applyBorder="1" applyAlignment="1">
      <alignment horizontal="left" vertical="top" wrapText="1"/>
    </xf>
    <xf numFmtId="0" fontId="8" fillId="29" borderId="1" xfId="0" applyFont="1" applyFill="1" applyBorder="1" applyAlignment="1">
      <alignment horizontal="left" vertical="top" wrapText="1"/>
    </xf>
    <xf numFmtId="0" fontId="8" fillId="13" borderId="1" xfId="0" applyFont="1" applyFill="1" applyBorder="1" applyAlignment="1">
      <alignment horizontal="left" vertical="top" wrapText="1"/>
    </xf>
    <xf numFmtId="0" fontId="8" fillId="13" borderId="1" xfId="0" applyFont="1" applyFill="1" applyBorder="1" applyAlignment="1">
      <alignment horizontal="left" vertical="center" wrapText="1"/>
    </xf>
    <xf numFmtId="0" fontId="8" fillId="29" borderId="4" xfId="0" applyFont="1" applyFill="1" applyBorder="1" applyAlignment="1">
      <alignment horizontal="left" vertical="top" wrapText="1"/>
    </xf>
    <xf numFmtId="0" fontId="8" fillId="13" borderId="4" xfId="0" applyFont="1" applyFill="1" applyBorder="1" applyAlignment="1">
      <alignment horizontal="left" vertical="top" wrapText="1"/>
    </xf>
    <xf numFmtId="0" fontId="8" fillId="13" borderId="4" xfId="0" quotePrefix="1" applyFont="1" applyFill="1" applyBorder="1" applyAlignment="1">
      <alignment horizontal="left" vertical="top" wrapText="1"/>
    </xf>
    <xf numFmtId="0" fontId="19" fillId="13" borderId="17" xfId="0" applyFont="1" applyFill="1" applyBorder="1" applyAlignment="1">
      <alignment vertical="top" wrapText="1"/>
    </xf>
    <xf numFmtId="0" fontId="19" fillId="13" borderId="17" xfId="0" quotePrefix="1" applyFont="1" applyFill="1" applyBorder="1" applyAlignment="1">
      <alignment horizontal="left" vertical="top" wrapText="1"/>
    </xf>
    <xf numFmtId="0" fontId="19" fillId="13" borderId="9" xfId="0" applyFont="1" applyFill="1" applyBorder="1" applyAlignment="1">
      <alignment vertical="top" wrapText="1"/>
    </xf>
    <xf numFmtId="0" fontId="10" fillId="26" borderId="39" xfId="0" applyFont="1" applyFill="1" applyBorder="1" applyAlignment="1">
      <alignment horizontal="center" vertical="center" textRotation="90" wrapText="1"/>
    </xf>
    <xf numFmtId="0" fontId="46" fillId="0" borderId="0" xfId="0" applyFont="1"/>
    <xf numFmtId="0" fontId="48" fillId="31" borderId="9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49" fillId="8" borderId="9" xfId="0" applyFont="1" applyFill="1" applyBorder="1" applyAlignment="1">
      <alignment horizontal="center" vertical="center"/>
    </xf>
    <xf numFmtId="0" fontId="49" fillId="17" borderId="9" xfId="0" applyFont="1" applyFill="1" applyBorder="1" applyAlignment="1">
      <alignment horizontal="center" vertical="center"/>
    </xf>
    <xf numFmtId="0" fontId="49" fillId="23" borderId="9" xfId="0" applyFont="1" applyFill="1" applyBorder="1" applyAlignment="1">
      <alignment horizontal="center" vertical="center"/>
    </xf>
    <xf numFmtId="0" fontId="49" fillId="32" borderId="9" xfId="0" applyFont="1" applyFill="1" applyBorder="1" applyAlignment="1">
      <alignment horizontal="center" vertical="center"/>
    </xf>
    <xf numFmtId="0" fontId="49" fillId="22" borderId="9" xfId="0" applyFont="1" applyFill="1" applyBorder="1" applyAlignment="1">
      <alignment horizontal="center" vertical="center"/>
    </xf>
    <xf numFmtId="0" fontId="0" fillId="0" borderId="5" xfId="0" applyBorder="1" applyAlignment="1">
      <alignment vertical="top" wrapText="1"/>
    </xf>
    <xf numFmtId="0" fontId="53" fillId="13" borderId="15" xfId="0" applyFont="1" applyFill="1" applyBorder="1"/>
    <xf numFmtId="49" fontId="34" fillId="11" borderId="15" xfId="0" applyNumberFormat="1" applyFont="1" applyFill="1" applyBorder="1" applyAlignment="1" applyProtection="1">
      <alignment horizontal="center" vertical="top" wrapText="1"/>
      <protection locked="0"/>
    </xf>
    <xf numFmtId="49" fontId="34" fillId="11" borderId="45" xfId="0" applyNumberFormat="1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46" fillId="0" borderId="5" xfId="0" applyFont="1" applyBorder="1"/>
    <xf numFmtId="0" fontId="47" fillId="0" borderId="5" xfId="0" applyFont="1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59" xfId="0" applyBorder="1"/>
    <xf numFmtId="0" fontId="0" fillId="0" borderId="63" xfId="0" applyBorder="1"/>
    <xf numFmtId="0" fontId="0" fillId="0" borderId="65" xfId="0" applyBorder="1"/>
    <xf numFmtId="0" fontId="0" fillId="0" borderId="66" xfId="0" applyBorder="1"/>
    <xf numFmtId="0" fontId="46" fillId="0" borderId="66" xfId="0" applyFont="1" applyBorder="1"/>
    <xf numFmtId="0" fontId="0" fillId="0" borderId="67" xfId="0" applyBorder="1"/>
    <xf numFmtId="49" fontId="0" fillId="0" borderId="0" xfId="0" applyNumberFormat="1"/>
    <xf numFmtId="49" fontId="5" fillId="0" borderId="0" xfId="0" applyNumberFormat="1" applyFont="1"/>
    <xf numFmtId="0" fontId="39" fillId="22" borderId="27" xfId="0" applyFont="1" applyFill="1" applyBorder="1" applyAlignment="1">
      <alignment horizontal="center" vertical="center" wrapText="1"/>
    </xf>
    <xf numFmtId="0" fontId="39" fillId="8" borderId="27" xfId="0" applyFont="1" applyFill="1" applyBorder="1" applyAlignment="1">
      <alignment horizontal="center" vertical="center" wrapText="1"/>
    </xf>
    <xf numFmtId="0" fontId="39" fillId="23" borderId="27" xfId="0" applyFont="1" applyFill="1" applyBorder="1" applyAlignment="1">
      <alignment horizontal="center" vertical="center" wrapText="1"/>
    </xf>
    <xf numFmtId="0" fontId="39" fillId="25" borderId="27" xfId="0" applyFont="1" applyFill="1" applyBorder="1" applyAlignment="1">
      <alignment horizontal="center" vertical="center" wrapText="1"/>
    </xf>
    <xf numFmtId="0" fontId="34" fillId="0" borderId="48" xfId="0" applyFont="1" applyBorder="1" applyAlignment="1">
      <alignment horizontal="center" vertical="center"/>
    </xf>
    <xf numFmtId="0" fontId="34" fillId="0" borderId="42" xfId="0" applyFont="1" applyBorder="1" applyAlignment="1">
      <alignment horizontal="center" vertical="center"/>
    </xf>
    <xf numFmtId="0" fontId="39" fillId="22" borderId="27" xfId="0" applyFont="1" applyFill="1" applyBorder="1" applyAlignment="1">
      <alignment horizontal="center" vertical="center"/>
    </xf>
    <xf numFmtId="0" fontId="8" fillId="0" borderId="9" xfId="0" quotePrefix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39" fillId="17" borderId="28" xfId="0" applyFont="1" applyFill="1" applyBorder="1" applyAlignment="1">
      <alignment horizontal="center" vertical="center" wrapText="1"/>
    </xf>
    <xf numFmtId="0" fontId="8" fillId="13" borderId="9" xfId="0" applyFont="1" applyFill="1" applyBorder="1" applyAlignment="1">
      <alignment horizontal="center" vertical="center" wrapText="1"/>
    </xf>
    <xf numFmtId="0" fontId="34" fillId="0" borderId="68" xfId="3" applyFont="1" applyFill="1" applyBorder="1" applyAlignment="1">
      <alignment horizontal="center" vertical="center" wrapText="1"/>
    </xf>
    <xf numFmtId="0" fontId="34" fillId="0" borderId="43" xfId="0" applyFont="1" applyBorder="1" applyAlignment="1">
      <alignment horizontal="center" vertical="center"/>
    </xf>
    <xf numFmtId="0" fontId="34" fillId="0" borderId="44" xfId="0" applyFont="1" applyBorder="1" applyAlignment="1">
      <alignment horizontal="center" vertical="center"/>
    </xf>
    <xf numFmtId="0" fontId="33" fillId="0" borderId="47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3" fillId="0" borderId="43" xfId="0" applyFont="1" applyBorder="1" applyAlignment="1">
      <alignment horizontal="center" vertical="center"/>
    </xf>
    <xf numFmtId="0" fontId="19" fillId="0" borderId="9" xfId="0" applyFont="1" applyBorder="1" applyAlignment="1">
      <alignment horizontal="left" wrapText="1"/>
    </xf>
    <xf numFmtId="0" fontId="16" fillId="2" borderId="1" xfId="0" applyFont="1" applyFill="1" applyBorder="1" applyAlignment="1">
      <alignment horizontal="center" vertical="top" textRotation="90" wrapText="1"/>
    </xf>
    <xf numFmtId="0" fontId="8" fillId="0" borderId="1" xfId="0" applyFont="1" applyBorder="1" applyAlignment="1">
      <alignment horizontal="center" vertical="top"/>
    </xf>
    <xf numFmtId="0" fontId="20" fillId="0" borderId="1" xfId="0" applyFont="1" applyBorder="1" applyAlignment="1">
      <alignment horizontal="center" vertical="top" wrapText="1"/>
    </xf>
    <xf numFmtId="0" fontId="8" fillId="14" borderId="0" xfId="0" applyFont="1" applyFill="1" applyAlignment="1">
      <alignment vertical="top"/>
    </xf>
    <xf numFmtId="0" fontId="8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8" fillId="29" borderId="4" xfId="0" quotePrefix="1" applyFont="1" applyFill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center" vertical="top" wrapText="1"/>
    </xf>
    <xf numFmtId="0" fontId="8" fillId="0" borderId="4" xfId="0" quotePrefix="1" applyFont="1" applyBorder="1" applyAlignment="1">
      <alignment horizontal="left" vertical="top" wrapText="1"/>
    </xf>
    <xf numFmtId="0" fontId="19" fillId="0" borderId="17" xfId="0" quotePrefix="1" applyFont="1" applyBorder="1" applyAlignment="1">
      <alignment horizontal="left" vertical="top" wrapText="1"/>
    </xf>
    <xf numFmtId="0" fontId="19" fillId="0" borderId="9" xfId="0" applyFont="1" applyBorder="1" applyAlignment="1">
      <alignment vertical="top" wrapText="1"/>
    </xf>
    <xf numFmtId="0" fontId="10" fillId="27" borderId="9" xfId="0" applyFont="1" applyFill="1" applyBorder="1" applyAlignment="1">
      <alignment horizontal="center" vertical="center" wrapText="1"/>
    </xf>
    <xf numFmtId="0" fontId="61" fillId="19" borderId="5" xfId="2" applyFont="1" applyFill="1" applyAlignment="1">
      <alignment horizontal="left" vertical="top"/>
    </xf>
    <xf numFmtId="0" fontId="19" fillId="7" borderId="1" xfId="0" applyFont="1" applyFill="1" applyBorder="1" applyAlignment="1">
      <alignment vertical="top" wrapText="1"/>
    </xf>
    <xf numFmtId="0" fontId="19" fillId="0" borderId="3" xfId="0" applyFont="1" applyBorder="1" applyAlignment="1">
      <alignment horizontal="center" vertical="top" wrapText="1"/>
    </xf>
    <xf numFmtId="0" fontId="43" fillId="14" borderId="0" xfId="0" applyFont="1" applyFill="1" applyAlignment="1">
      <alignment horizontal="center"/>
    </xf>
    <xf numFmtId="0" fontId="43" fillId="14" borderId="5" xfId="0" applyFont="1" applyFill="1" applyBorder="1" applyAlignment="1">
      <alignment horizontal="center"/>
    </xf>
    <xf numFmtId="0" fontId="19" fillId="0" borderId="1" xfId="0" quotePrefix="1" applyFont="1" applyBorder="1" applyAlignment="1">
      <alignment horizontal="center" vertical="top" wrapText="1"/>
    </xf>
    <xf numFmtId="0" fontId="19" fillId="0" borderId="3" xfId="0" quotePrefix="1" applyFont="1" applyBorder="1" applyAlignment="1">
      <alignment horizontal="center" vertical="top" wrapText="1"/>
    </xf>
    <xf numFmtId="0" fontId="8" fillId="14" borderId="0" xfId="0" applyFont="1" applyFill="1" applyAlignment="1">
      <alignment horizontal="center"/>
    </xf>
    <xf numFmtId="0" fontId="8" fillId="14" borderId="5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43" fillId="14" borderId="0" xfId="0" applyFont="1" applyFill="1" applyAlignment="1">
      <alignment horizontal="center" vertical="center"/>
    </xf>
    <xf numFmtId="0" fontId="43" fillId="14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0" fontId="63" fillId="0" borderId="1" xfId="0" applyFont="1" applyBorder="1" applyAlignment="1">
      <alignment horizontal="center" vertical="top" wrapText="1"/>
    </xf>
    <xf numFmtId="0" fontId="9" fillId="12" borderId="0" xfId="0" applyFont="1" applyFill="1"/>
    <xf numFmtId="0" fontId="9" fillId="11" borderId="69" xfId="2" applyFont="1" applyFill="1" applyBorder="1"/>
    <xf numFmtId="0" fontId="9" fillId="20" borderId="69" xfId="2" applyFont="1" applyFill="1" applyBorder="1" applyAlignment="1">
      <alignment vertical="center"/>
    </xf>
    <xf numFmtId="0" fontId="10" fillId="0" borderId="9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9" fillId="0" borderId="9" xfId="0" applyFont="1" applyBorder="1" applyAlignment="1">
      <alignment horizontal="center" vertical="top"/>
    </xf>
    <xf numFmtId="0" fontId="0" fillId="0" borderId="56" xfId="0" applyBorder="1"/>
    <xf numFmtId="0" fontId="0" fillId="0" borderId="36" xfId="0" applyBorder="1"/>
    <xf numFmtId="0" fontId="9" fillId="0" borderId="19" xfId="0" applyFont="1" applyBorder="1"/>
    <xf numFmtId="0" fontId="9" fillId="0" borderId="5" xfId="0" applyFont="1" applyBorder="1"/>
    <xf numFmtId="0" fontId="0" fillId="0" borderId="57" xfId="0" applyBorder="1"/>
    <xf numFmtId="0" fontId="9" fillId="0" borderId="37" xfId="0" applyFont="1" applyBorder="1"/>
    <xf numFmtId="0" fontId="9" fillId="0" borderId="38" xfId="0" applyFont="1" applyBorder="1"/>
    <xf numFmtId="0" fontId="0" fillId="0" borderId="38" xfId="0" applyBorder="1"/>
    <xf numFmtId="0" fontId="0" fillId="0" borderId="58" xfId="0" applyBorder="1"/>
    <xf numFmtId="0" fontId="9" fillId="0" borderId="5" xfId="0" applyFont="1" applyBorder="1" applyAlignment="1">
      <alignment vertical="top" wrapText="1"/>
    </xf>
    <xf numFmtId="0" fontId="4" fillId="0" borderId="37" xfId="0" applyFont="1" applyBorder="1"/>
    <xf numFmtId="0" fontId="0" fillId="0" borderId="38" xfId="0" applyBorder="1" applyAlignment="1">
      <alignment horizontal="left"/>
    </xf>
    <xf numFmtId="0" fontId="4" fillId="11" borderId="9" xfId="0" applyFont="1" applyFill="1" applyBorder="1" applyAlignment="1">
      <alignment vertical="center"/>
    </xf>
    <xf numFmtId="0" fontId="10" fillId="19" borderId="9" xfId="0" applyFont="1" applyFill="1" applyBorder="1" applyAlignment="1">
      <alignment horizontal="left" vertical="top"/>
    </xf>
    <xf numFmtId="0" fontId="9" fillId="0" borderId="19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/>
    </xf>
    <xf numFmtId="0" fontId="9" fillId="0" borderId="39" xfId="0" applyFont="1" applyBorder="1" applyAlignment="1">
      <alignment horizontal="center" vertical="top"/>
    </xf>
    <xf numFmtId="0" fontId="69" fillId="13" borderId="9" xfId="0" applyFont="1" applyFill="1" applyBorder="1" applyAlignment="1">
      <alignment vertical="top" wrapText="1"/>
    </xf>
    <xf numFmtId="0" fontId="59" fillId="20" borderId="9" xfId="0" applyFont="1" applyFill="1" applyBorder="1" applyAlignment="1">
      <alignment horizontal="center"/>
    </xf>
    <xf numFmtId="0" fontId="19" fillId="41" borderId="9" xfId="0" applyFont="1" applyFill="1" applyBorder="1" applyAlignment="1">
      <alignment horizontal="center" vertical="center" wrapText="1"/>
    </xf>
    <xf numFmtId="0" fontId="10" fillId="19" borderId="9" xfId="0" applyFont="1" applyFill="1" applyBorder="1" applyAlignment="1">
      <alignment vertical="top"/>
    </xf>
    <xf numFmtId="0" fontId="4" fillId="0" borderId="5" xfId="0" applyFont="1" applyBorder="1" applyAlignment="1">
      <alignment horizontal="left" vertical="center"/>
    </xf>
    <xf numFmtId="0" fontId="40" fillId="25" borderId="27" xfId="0" applyFont="1" applyFill="1" applyBorder="1" applyAlignment="1">
      <alignment horizontal="center" vertical="center" wrapText="1"/>
    </xf>
    <xf numFmtId="0" fontId="40" fillId="22" borderId="27" xfId="0" applyFont="1" applyFill="1" applyBorder="1" applyAlignment="1">
      <alignment horizontal="center" vertical="center" wrapText="1"/>
    </xf>
    <xf numFmtId="0" fontId="40" fillId="8" borderId="27" xfId="0" applyFont="1" applyFill="1" applyBorder="1" applyAlignment="1">
      <alignment horizontal="center" vertical="center" wrapText="1"/>
    </xf>
    <xf numFmtId="0" fontId="40" fillId="23" borderId="27" xfId="0" applyFont="1" applyFill="1" applyBorder="1" applyAlignment="1">
      <alignment horizontal="center" vertical="center" wrapText="1"/>
    </xf>
    <xf numFmtId="0" fontId="6" fillId="21" borderId="5" xfId="2" applyFill="1"/>
    <xf numFmtId="0" fontId="6" fillId="0" borderId="14" xfId="2" applyBorder="1"/>
    <xf numFmtId="0" fontId="6" fillId="0" borderId="18" xfId="2" applyBorder="1"/>
    <xf numFmtId="0" fontId="10" fillId="0" borderId="5" xfId="2" applyFont="1" applyAlignment="1">
      <alignment vertical="top"/>
    </xf>
    <xf numFmtId="0" fontId="13" fillId="0" borderId="5" xfId="2" applyFont="1"/>
    <xf numFmtId="0" fontId="6" fillId="0" borderId="30" xfId="2" applyBorder="1"/>
    <xf numFmtId="0" fontId="13" fillId="0" borderId="38" xfId="2" applyFont="1" applyBorder="1"/>
    <xf numFmtId="0" fontId="6" fillId="0" borderId="31" xfId="2" applyBorder="1"/>
    <xf numFmtId="0" fontId="10" fillId="0" borderId="5" xfId="2" applyFont="1"/>
    <xf numFmtId="0" fontId="9" fillId="0" borderId="5" xfId="2" applyFont="1"/>
    <xf numFmtId="49" fontId="9" fillId="0" borderId="5" xfId="2" applyNumberFormat="1" applyFont="1" applyAlignment="1">
      <alignment horizontal="right"/>
    </xf>
    <xf numFmtId="0" fontId="24" fillId="0" borderId="18" xfId="2" applyFont="1" applyBorder="1"/>
    <xf numFmtId="0" fontId="0" fillId="0" borderId="5" xfId="2" applyFont="1"/>
    <xf numFmtId="0" fontId="23" fillId="0" borderId="5" xfId="2" applyFont="1" applyAlignment="1">
      <alignment vertical="center" wrapText="1"/>
    </xf>
    <xf numFmtId="0" fontId="22" fillId="0" borderId="5" xfId="2" applyFont="1" applyAlignment="1">
      <alignment horizontal="left" vertical="center" wrapText="1"/>
    </xf>
    <xf numFmtId="0" fontId="53" fillId="0" borderId="5" xfId="2" applyFont="1" applyAlignment="1">
      <alignment vertical="top"/>
    </xf>
    <xf numFmtId="0" fontId="11" fillId="0" borderId="5" xfId="2" applyFont="1" applyAlignment="1">
      <alignment vertical="top"/>
    </xf>
    <xf numFmtId="0" fontId="23" fillId="0" borderId="38" xfId="2" applyFont="1" applyBorder="1" applyAlignment="1">
      <alignment vertical="center" wrapText="1"/>
    </xf>
    <xf numFmtId="0" fontId="10" fillId="0" borderId="5" xfId="2" applyFont="1" applyAlignment="1">
      <alignment vertical="center"/>
    </xf>
    <xf numFmtId="0" fontId="9" fillId="0" borderId="5" xfId="2" applyFont="1" applyAlignment="1">
      <alignment horizontal="right"/>
    </xf>
    <xf numFmtId="0" fontId="9" fillId="0" borderId="5" xfId="2" applyFont="1" applyAlignment="1">
      <alignment horizontal="center"/>
    </xf>
    <xf numFmtId="0" fontId="25" fillId="0" borderId="38" xfId="2" applyFont="1" applyBorder="1" applyAlignment="1">
      <alignment horizontal="left" vertical="top" wrapText="1"/>
    </xf>
    <xf numFmtId="0" fontId="19" fillId="0" borderId="38" xfId="2" applyFont="1" applyBorder="1" applyAlignment="1">
      <alignment horizontal="left" vertical="top" wrapText="1"/>
    </xf>
    <xf numFmtId="0" fontId="9" fillId="0" borderId="38" xfId="2" applyFont="1" applyBorder="1" applyAlignment="1">
      <alignment horizontal="right" vertical="top"/>
    </xf>
    <xf numFmtId="0" fontId="36" fillId="0" borderId="38" xfId="3" quotePrefix="1" applyFont="1" applyFill="1" applyBorder="1" applyAlignment="1" applyProtection="1">
      <alignment horizontal="left" vertical="center"/>
    </xf>
    <xf numFmtId="0" fontId="25" fillId="0" borderId="5" xfId="2" applyFont="1" applyAlignment="1">
      <alignment horizontal="left" vertical="top" wrapText="1"/>
    </xf>
    <xf numFmtId="0" fontId="19" fillId="0" borderId="5" xfId="2" applyFont="1" applyAlignment="1">
      <alignment horizontal="left" vertical="top" wrapText="1"/>
    </xf>
    <xf numFmtId="0" fontId="9" fillId="0" borderId="5" xfId="2" applyFont="1" applyAlignment="1">
      <alignment horizontal="right" vertical="top"/>
    </xf>
    <xf numFmtId="0" fontId="36" fillId="0" borderId="5" xfId="3" quotePrefix="1" applyFont="1" applyFill="1" applyBorder="1" applyAlignment="1" applyProtection="1">
      <alignment horizontal="left" vertical="center"/>
    </xf>
    <xf numFmtId="0" fontId="11" fillId="0" borderId="5" xfId="2" applyFont="1" applyAlignment="1">
      <alignment vertical="center"/>
    </xf>
    <xf numFmtId="0" fontId="53" fillId="0" borderId="5" xfId="2" applyFont="1" applyAlignment="1">
      <alignment vertical="center"/>
    </xf>
    <xf numFmtId="0" fontId="53" fillId="0" borderId="5" xfId="2" applyFont="1"/>
    <xf numFmtId="0" fontId="72" fillId="0" borderId="5" xfId="2" applyFont="1"/>
    <xf numFmtId="0" fontId="72" fillId="0" borderId="0" xfId="2" applyFont="1" applyBorder="1"/>
    <xf numFmtId="0" fontId="13" fillId="0" borderId="0" xfId="2" applyFont="1" applyBorder="1"/>
    <xf numFmtId="0" fontId="16" fillId="0" borderId="5" xfId="2" applyFont="1"/>
    <xf numFmtId="0" fontId="6" fillId="0" borderId="20" xfId="2" applyBorder="1"/>
    <xf numFmtId="0" fontId="13" fillId="0" borderId="21" xfId="2" applyFont="1" applyBorder="1"/>
    <xf numFmtId="0" fontId="6" fillId="0" borderId="22" xfId="2" applyBorder="1"/>
    <xf numFmtId="0" fontId="26" fillId="0" borderId="5" xfId="2" applyFont="1" applyAlignment="1">
      <alignment horizontal="center" vertical="center"/>
    </xf>
    <xf numFmtId="0" fontId="53" fillId="0" borderId="5" xfId="2" applyFont="1" applyAlignment="1">
      <alignment horizontal="left" vertical="center"/>
    </xf>
    <xf numFmtId="0" fontId="10" fillId="0" borderId="5" xfId="2" applyFont="1" applyAlignment="1">
      <alignment horizontal="left" vertical="center"/>
    </xf>
    <xf numFmtId="0" fontId="9" fillId="0" borderId="5" xfId="2" applyFont="1" applyAlignment="1">
      <alignment horizontal="right" vertical="center"/>
    </xf>
    <xf numFmtId="0" fontId="9" fillId="20" borderId="9" xfId="2" applyFont="1" applyFill="1" applyBorder="1" applyAlignment="1">
      <alignment horizontal="center" vertical="center"/>
    </xf>
    <xf numFmtId="0" fontId="9" fillId="0" borderId="5" xfId="2" applyFont="1" applyAlignment="1">
      <alignment horizontal="left"/>
    </xf>
    <xf numFmtId="0" fontId="10" fillId="0" borderId="5" xfId="2" applyFont="1" applyAlignment="1">
      <alignment horizontal="right" vertical="center"/>
    </xf>
    <xf numFmtId="0" fontId="57" fillId="0" borderId="5" xfId="3" applyFont="1" applyFill="1" applyBorder="1" applyAlignment="1" applyProtection="1">
      <alignment horizontal="left" vertical="center"/>
    </xf>
    <xf numFmtId="0" fontId="25" fillId="0" borderId="21" xfId="2" applyFont="1" applyBorder="1" applyAlignment="1">
      <alignment horizontal="left" vertical="top" wrapText="1"/>
    </xf>
    <xf numFmtId="0" fontId="19" fillId="0" borderId="21" xfId="2" applyFont="1" applyBorder="1" applyAlignment="1">
      <alignment horizontal="left" vertical="top" wrapText="1"/>
    </xf>
    <xf numFmtId="0" fontId="9" fillId="0" borderId="21" xfId="2" applyFont="1" applyBorder="1" applyAlignment="1">
      <alignment horizontal="right" vertical="top"/>
    </xf>
    <xf numFmtId="0" fontId="36" fillId="0" borderId="21" xfId="3" quotePrefix="1" applyFont="1" applyFill="1" applyBorder="1" applyAlignment="1" applyProtection="1">
      <alignment horizontal="left" vertical="center"/>
    </xf>
    <xf numFmtId="0" fontId="27" fillId="21" borderId="5" xfId="2" applyFont="1" applyFill="1"/>
    <xf numFmtId="0" fontId="9" fillId="0" borderId="38" xfId="2" applyFont="1" applyBorder="1" applyAlignment="1">
      <alignment horizontal="right" vertical="center"/>
    </xf>
    <xf numFmtId="0" fontId="41" fillId="0" borderId="18" xfId="2" applyFont="1" applyBorder="1" applyAlignment="1">
      <alignment vertical="center" wrapText="1"/>
    </xf>
    <xf numFmtId="14" fontId="9" fillId="0" borderId="5" xfId="2" applyNumberFormat="1" applyFont="1" applyAlignment="1">
      <alignment horizontal="left" vertical="top"/>
    </xf>
    <xf numFmtId="0" fontId="9" fillId="0" borderId="5" xfId="2" applyFont="1" applyAlignment="1">
      <alignment vertical="top"/>
    </xf>
    <xf numFmtId="14" fontId="22" fillId="0" borderId="5" xfId="2" applyNumberFormat="1" applyFont="1" applyAlignment="1">
      <alignment horizontal="left" vertical="top"/>
    </xf>
    <xf numFmtId="0" fontId="10" fillId="0" borderId="5" xfId="2" applyFont="1" applyAlignment="1">
      <alignment horizontal="left"/>
    </xf>
    <xf numFmtId="0" fontId="10" fillId="0" borderId="5" xfId="2" applyFont="1" applyAlignment="1">
      <alignment horizontal="left" vertical="top"/>
    </xf>
    <xf numFmtId="0" fontId="58" fillId="0" borderId="5" xfId="2" applyFont="1" applyAlignment="1">
      <alignment horizontal="left" vertical="top"/>
    </xf>
    <xf numFmtId="0" fontId="33" fillId="15" borderId="30" xfId="2" applyFont="1" applyFill="1" applyBorder="1" applyAlignment="1">
      <alignment horizontal="center" vertical="center"/>
    </xf>
    <xf numFmtId="0" fontId="33" fillId="15" borderId="15" xfId="2" applyFont="1" applyFill="1" applyBorder="1" applyAlignment="1">
      <alignment horizontal="center" vertical="center"/>
    </xf>
    <xf numFmtId="0" fontId="33" fillId="15" borderId="42" xfId="2" applyFont="1" applyFill="1" applyBorder="1" applyAlignment="1">
      <alignment horizontal="center" vertical="center"/>
    </xf>
    <xf numFmtId="49" fontId="55" fillId="13" borderId="32" xfId="0" applyNumberFormat="1" applyFont="1" applyFill="1" applyBorder="1" applyAlignment="1">
      <alignment horizontal="center" vertical="top" wrapText="1"/>
    </xf>
    <xf numFmtId="49" fontId="55" fillId="13" borderId="15" xfId="0" applyNumberFormat="1" applyFont="1" applyFill="1" applyBorder="1" applyAlignment="1">
      <alignment horizontal="center" vertical="top" wrapText="1"/>
    </xf>
    <xf numFmtId="49" fontId="55" fillId="13" borderId="42" xfId="0" applyNumberFormat="1" applyFont="1" applyFill="1" applyBorder="1" applyAlignment="1">
      <alignment vertical="top" wrapText="1"/>
    </xf>
    <xf numFmtId="49" fontId="34" fillId="16" borderId="32" xfId="0" applyNumberFormat="1" applyFont="1" applyFill="1" applyBorder="1" applyAlignment="1">
      <alignment horizontal="center" vertical="top" wrapText="1"/>
    </xf>
    <xf numFmtId="49" fontId="34" fillId="16" borderId="33" xfId="0" applyNumberFormat="1" applyFont="1" applyFill="1" applyBorder="1" applyAlignment="1">
      <alignment horizontal="center" vertical="top" wrapText="1"/>
    </xf>
    <xf numFmtId="0" fontId="10" fillId="11" borderId="9" xfId="2" applyFont="1" applyFill="1" applyBorder="1" applyAlignment="1" applyProtection="1">
      <alignment horizontal="center" vertical="center"/>
      <protection locked="0"/>
    </xf>
    <xf numFmtId="0" fontId="9" fillId="11" borderId="9" xfId="2" applyFont="1" applyFill="1" applyBorder="1" applyProtection="1">
      <protection locked="0"/>
    </xf>
    <xf numFmtId="0" fontId="9" fillId="11" borderId="9" xfId="2" applyFont="1" applyFill="1" applyBorder="1" applyAlignment="1" applyProtection="1">
      <alignment horizontal="left" vertical="top"/>
      <protection locked="0"/>
    </xf>
    <xf numFmtId="0" fontId="9" fillId="11" borderId="9" xfId="2" applyFont="1" applyFill="1" applyBorder="1" applyAlignment="1" applyProtection="1">
      <alignment horizontal="center" vertical="center"/>
      <protection locked="0"/>
    </xf>
    <xf numFmtId="0" fontId="13" fillId="11" borderId="15" xfId="2" applyFont="1" applyFill="1" applyBorder="1" applyProtection="1">
      <protection locked="0"/>
    </xf>
    <xf numFmtId="0" fontId="13" fillId="11" borderId="16" xfId="2" applyFont="1" applyFill="1" applyBorder="1" applyProtection="1">
      <protection locked="0"/>
    </xf>
    <xf numFmtId="0" fontId="13" fillId="11" borderId="17" xfId="2" applyFont="1" applyFill="1" applyBorder="1" applyProtection="1">
      <protection locked="0"/>
    </xf>
    <xf numFmtId="0" fontId="6" fillId="21" borderId="5" xfId="2" applyFill="1" applyProtection="1">
      <protection locked="0"/>
    </xf>
    <xf numFmtId="0" fontId="6" fillId="0" borderId="5" xfId="2" applyProtection="1">
      <protection locked="0"/>
    </xf>
    <xf numFmtId="0" fontId="9" fillId="9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57" fillId="0" borderId="5" xfId="3" quotePrefix="1" applyFont="1" applyFill="1" applyBorder="1" applyAlignment="1" applyProtection="1">
      <alignment horizontal="left" vertical="center"/>
    </xf>
    <xf numFmtId="0" fontId="57" fillId="0" borderId="38" xfId="3" quotePrefix="1" applyFont="1" applyFill="1" applyBorder="1" applyAlignment="1" applyProtection="1">
      <alignment horizontal="left" vertical="center"/>
    </xf>
    <xf numFmtId="0" fontId="9" fillId="0" borderId="38" xfId="2" applyFont="1" applyBorder="1"/>
    <xf numFmtId="0" fontId="19" fillId="13" borderId="1" xfId="0" applyFont="1" applyFill="1" applyBorder="1" applyAlignment="1">
      <alignment horizontal="left" vertical="top" wrapText="1"/>
    </xf>
    <xf numFmtId="0" fontId="19" fillId="13" borderId="4" xfId="0" applyFont="1" applyFill="1" applyBorder="1" applyAlignment="1">
      <alignment horizontal="left" vertical="top" wrapText="1"/>
    </xf>
    <xf numFmtId="0" fontId="19" fillId="13" borderId="4" xfId="0" quotePrefix="1" applyFont="1" applyFill="1" applyBorder="1" applyAlignment="1">
      <alignment horizontal="left" vertical="top" wrapText="1"/>
    </xf>
    <xf numFmtId="49" fontId="34" fillId="11" borderId="9" xfId="0" applyNumberFormat="1" applyFont="1" applyFill="1" applyBorder="1" applyAlignment="1" applyProtection="1">
      <alignment horizontal="center" vertical="top" wrapText="1"/>
      <protection locked="0"/>
    </xf>
    <xf numFmtId="0" fontId="9" fillId="11" borderId="9" xfId="0" applyFont="1" applyFill="1" applyBorder="1" applyAlignment="1">
      <alignment horizontal="left" vertical="center"/>
    </xf>
    <xf numFmtId="49" fontId="34" fillId="11" borderId="70" xfId="0" applyNumberFormat="1" applyFont="1" applyFill="1" applyBorder="1" applyAlignment="1" applyProtection="1">
      <alignment horizontal="center" vertical="top" wrapText="1"/>
      <protection locked="0"/>
    </xf>
    <xf numFmtId="49" fontId="34" fillId="11" borderId="72" xfId="0" applyNumberFormat="1" applyFont="1" applyFill="1" applyBorder="1" applyAlignment="1" applyProtection="1">
      <alignment vertical="top" wrapText="1"/>
      <protection locked="0"/>
    </xf>
    <xf numFmtId="0" fontId="3" fillId="0" borderId="5" xfId="2" applyFont="1"/>
    <xf numFmtId="0" fontId="2" fillId="0" borderId="5" xfId="2" applyFont="1"/>
    <xf numFmtId="14" fontId="11" fillId="11" borderId="9" xfId="2" applyNumberFormat="1" applyFont="1" applyFill="1" applyBorder="1" applyAlignment="1" applyProtection="1">
      <alignment horizontal="center"/>
      <protection locked="0"/>
    </xf>
    <xf numFmtId="0" fontId="1" fillId="0" borderId="5" xfId="2" applyFont="1"/>
    <xf numFmtId="0" fontId="8" fillId="0" borderId="9" xfId="0" applyFont="1" applyBorder="1" applyAlignment="1" applyProtection="1">
      <alignment horizontal="left" vertical="top" wrapText="1"/>
      <protection locked="0"/>
    </xf>
    <xf numFmtId="0" fontId="12" fillId="0" borderId="9" xfId="0" applyFont="1" applyBorder="1" applyAlignment="1" applyProtection="1">
      <alignment horizontal="left" vertical="top" wrapText="1"/>
      <protection locked="0"/>
    </xf>
    <xf numFmtId="0" fontId="8" fillId="7" borderId="9" xfId="0" applyFont="1" applyFill="1" applyBorder="1" applyAlignment="1" applyProtection="1">
      <alignment horizontal="left" vertical="top" wrapText="1"/>
      <protection locked="0"/>
    </xf>
    <xf numFmtId="0" fontId="9" fillId="0" borderId="9" xfId="0" applyFont="1" applyBorder="1" applyAlignment="1" applyProtection="1">
      <alignment horizontal="left" vertical="top"/>
      <protection locked="0"/>
    </xf>
    <xf numFmtId="0" fontId="19" fillId="41" borderId="9" xfId="0" applyFont="1" applyFill="1" applyBorder="1" applyAlignment="1" applyProtection="1">
      <alignment horizontal="left" vertical="top" wrapText="1"/>
      <protection locked="0"/>
    </xf>
    <xf numFmtId="0" fontId="11" fillId="41" borderId="9" xfId="0" applyFont="1" applyFill="1" applyBorder="1" applyAlignment="1" applyProtection="1">
      <alignment horizontal="left" vertical="top"/>
      <protection locked="0"/>
    </xf>
    <xf numFmtId="0" fontId="33" fillId="0" borderId="52" xfId="0" applyFont="1" applyBorder="1" applyAlignment="1">
      <alignment horizontal="center"/>
    </xf>
    <xf numFmtId="0" fontId="33" fillId="0" borderId="15" xfId="0" applyFont="1" applyBorder="1" applyAlignment="1">
      <alignment horizontal="center"/>
    </xf>
    <xf numFmtId="0" fontId="33" fillId="0" borderId="45" xfId="0" applyFont="1" applyBorder="1" applyAlignment="1">
      <alignment horizontal="center"/>
    </xf>
    <xf numFmtId="0" fontId="9" fillId="0" borderId="9" xfId="0" applyFont="1" applyBorder="1" applyAlignment="1">
      <alignment horizontal="left"/>
    </xf>
    <xf numFmtId="0" fontId="9" fillId="0" borderId="9" xfId="0" applyFont="1" applyBorder="1" applyAlignment="1">
      <alignment horizontal="left" vertical="top"/>
    </xf>
    <xf numFmtId="0" fontId="9" fillId="0" borderId="27" xfId="0" applyFont="1" applyBorder="1" applyAlignment="1">
      <alignment horizontal="center" vertical="top"/>
    </xf>
    <xf numFmtId="0" fontId="9" fillId="0" borderId="39" xfId="0" applyFont="1" applyBorder="1" applyAlignment="1">
      <alignment horizontal="center" vertical="top"/>
    </xf>
    <xf numFmtId="0" fontId="10" fillId="19" borderId="27" xfId="0" applyFont="1" applyFill="1" applyBorder="1" applyAlignment="1">
      <alignment horizontal="center" vertical="top"/>
    </xf>
    <xf numFmtId="0" fontId="10" fillId="19" borderId="39" xfId="0" applyFont="1" applyFill="1" applyBorder="1" applyAlignment="1">
      <alignment horizontal="center" vertical="top"/>
    </xf>
    <xf numFmtId="0" fontId="10" fillId="18" borderId="9" xfId="0" applyFont="1" applyFill="1" applyBorder="1"/>
    <xf numFmtId="0" fontId="10" fillId="36" borderId="9" xfId="0" applyFont="1" applyFill="1" applyBorder="1"/>
    <xf numFmtId="0" fontId="10" fillId="37" borderId="9" xfId="0" applyFont="1" applyFill="1" applyBorder="1" applyAlignment="1">
      <alignment vertical="center"/>
    </xf>
    <xf numFmtId="0" fontId="9" fillId="0" borderId="9" xfId="0" applyFont="1" applyBorder="1" applyAlignment="1">
      <alignment horizontal="left" wrapText="1"/>
    </xf>
    <xf numFmtId="0" fontId="10" fillId="40" borderId="9" xfId="0" applyFont="1" applyFill="1" applyBorder="1" applyAlignment="1">
      <alignment horizontal="left" vertical="top"/>
    </xf>
    <xf numFmtId="0" fontId="10" fillId="38" borderId="9" xfId="0" applyFont="1" applyFill="1" applyBorder="1"/>
    <xf numFmtId="0" fontId="9" fillId="0" borderId="15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10" fillId="40" borderId="9" xfId="0" applyFont="1" applyFill="1" applyBorder="1" applyAlignment="1">
      <alignment horizontal="center"/>
    </xf>
    <xf numFmtId="0" fontId="9" fillId="0" borderId="19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57" xfId="0" applyFont="1" applyBorder="1" applyAlignment="1">
      <alignment horizontal="center" vertical="top" wrapText="1"/>
    </xf>
    <xf numFmtId="0" fontId="10" fillId="19" borderId="15" xfId="0" applyFont="1" applyFill="1" applyBorder="1" applyAlignment="1">
      <alignment horizontal="left"/>
    </xf>
    <xf numFmtId="0" fontId="10" fillId="19" borderId="16" xfId="0" applyFont="1" applyFill="1" applyBorder="1" applyAlignment="1">
      <alignment horizontal="left"/>
    </xf>
    <xf numFmtId="0" fontId="10" fillId="19" borderId="17" xfId="0" applyFont="1" applyFill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19" xfId="0" applyFont="1" applyBorder="1" applyAlignment="1">
      <alignment horizontal="left" wrapText="1"/>
    </xf>
    <xf numFmtId="0" fontId="70" fillId="10" borderId="15" xfId="2" applyFont="1" applyFill="1" applyBorder="1" applyAlignment="1">
      <alignment horizontal="center" vertical="center"/>
    </xf>
    <xf numFmtId="0" fontId="70" fillId="10" borderId="16" xfId="2" applyFont="1" applyFill="1" applyBorder="1" applyAlignment="1">
      <alignment horizontal="center" vertical="center"/>
    </xf>
    <xf numFmtId="0" fontId="70" fillId="10" borderId="17" xfId="2" applyFont="1" applyFill="1" applyBorder="1" applyAlignment="1">
      <alignment horizontal="center" vertical="center"/>
    </xf>
    <xf numFmtId="0" fontId="9" fillId="0" borderId="35" xfId="0" applyFont="1" applyBorder="1" applyAlignment="1">
      <alignment horizontal="left" vertical="top" wrapText="1"/>
    </xf>
    <xf numFmtId="0" fontId="9" fillId="0" borderId="56" xfId="0" applyFont="1" applyBorder="1" applyAlignment="1">
      <alignment horizontal="left" vertical="top" wrapText="1"/>
    </xf>
    <xf numFmtId="0" fontId="9" fillId="0" borderId="37" xfId="0" applyFont="1" applyBorder="1" applyAlignment="1">
      <alignment horizontal="left" vertical="top" wrapText="1"/>
    </xf>
    <xf numFmtId="0" fontId="9" fillId="0" borderId="38" xfId="0" applyFont="1" applyBorder="1" applyAlignment="1">
      <alignment horizontal="left" vertical="top" wrapText="1"/>
    </xf>
    <xf numFmtId="0" fontId="71" fillId="35" borderId="37" xfId="0" applyFont="1" applyFill="1" applyBorder="1" applyAlignment="1">
      <alignment horizontal="left"/>
    </xf>
    <xf numFmtId="0" fontId="71" fillId="35" borderId="38" xfId="0" applyFont="1" applyFill="1" applyBorder="1" applyAlignment="1">
      <alignment horizontal="left"/>
    </xf>
    <xf numFmtId="0" fontId="71" fillId="35" borderId="58" xfId="0" applyFont="1" applyFill="1" applyBorder="1" applyAlignment="1">
      <alignment horizontal="left"/>
    </xf>
    <xf numFmtId="0" fontId="59" fillId="20" borderId="15" xfId="0" applyFont="1" applyFill="1" applyBorder="1" applyAlignment="1">
      <alignment horizontal="center"/>
    </xf>
    <xf numFmtId="0" fontId="59" fillId="20" borderId="16" xfId="0" applyFont="1" applyFill="1" applyBorder="1" applyAlignment="1">
      <alignment horizontal="center"/>
    </xf>
    <xf numFmtId="0" fontId="59" fillId="20" borderId="17" xfId="0" applyFont="1" applyFill="1" applyBorder="1" applyAlignment="1">
      <alignment horizontal="center"/>
    </xf>
    <xf numFmtId="0" fontId="9" fillId="0" borderId="54" xfId="0" applyFont="1" applyBorder="1" applyAlignment="1">
      <alignment horizontal="center" vertical="top"/>
    </xf>
    <xf numFmtId="0" fontId="10" fillId="22" borderId="27" xfId="0" applyFont="1" applyFill="1" applyBorder="1" applyAlignment="1">
      <alignment horizontal="center" vertical="top"/>
    </xf>
    <xf numFmtId="0" fontId="10" fillId="22" borderId="54" xfId="0" applyFont="1" applyFill="1" applyBorder="1" applyAlignment="1">
      <alignment horizontal="center" vertical="top"/>
    </xf>
    <xf numFmtId="0" fontId="10" fillId="22" borderId="39" xfId="0" applyFont="1" applyFill="1" applyBorder="1" applyAlignment="1">
      <alignment horizontal="center" vertical="top"/>
    </xf>
    <xf numFmtId="0" fontId="10" fillId="0" borderId="39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9" fillId="0" borderId="9" xfId="0" applyFont="1" applyBorder="1" applyAlignment="1">
      <alignment horizontal="center" vertical="top"/>
    </xf>
    <xf numFmtId="0" fontId="10" fillId="39" borderId="35" xfId="0" applyFont="1" applyFill="1" applyBorder="1" applyAlignment="1">
      <alignment horizontal="center" vertical="top"/>
    </xf>
    <xf numFmtId="0" fontId="10" fillId="39" borderId="19" xfId="0" applyFont="1" applyFill="1" applyBorder="1" applyAlignment="1">
      <alignment horizontal="center" vertical="top"/>
    </xf>
    <xf numFmtId="0" fontId="10" fillId="39" borderId="37" xfId="0" applyFont="1" applyFill="1" applyBorder="1" applyAlignment="1">
      <alignment horizontal="center" vertical="top"/>
    </xf>
    <xf numFmtId="0" fontId="9" fillId="0" borderId="36" xfId="0" applyFont="1" applyBorder="1" applyAlignment="1">
      <alignment horizontal="left" vertical="top" wrapText="1"/>
    </xf>
    <xf numFmtId="49" fontId="34" fillId="11" borderId="9" xfId="0" applyNumberFormat="1" applyFont="1" applyFill="1" applyBorder="1" applyAlignment="1" applyProtection="1">
      <alignment vertical="top" wrapText="1"/>
      <protection locked="0"/>
    </xf>
    <xf numFmtId="49" fontId="34" fillId="11" borderId="15" xfId="0" applyNumberFormat="1" applyFont="1" applyFill="1" applyBorder="1" applyAlignment="1" applyProtection="1">
      <alignment horizontal="center" vertical="top" wrapText="1"/>
      <protection locked="0"/>
    </xf>
    <xf numFmtId="49" fontId="34" fillId="11" borderId="17" xfId="0" applyNumberFormat="1" applyFont="1" applyFill="1" applyBorder="1" applyAlignment="1" applyProtection="1">
      <alignment horizontal="center" vertical="top" wrapText="1"/>
      <protection locked="0"/>
    </xf>
    <xf numFmtId="49" fontId="34" fillId="11" borderId="9" xfId="0" applyNumberFormat="1" applyFont="1" applyFill="1" applyBorder="1" applyAlignment="1" applyProtection="1">
      <alignment horizontal="left" vertical="top" wrapText="1"/>
      <protection locked="0"/>
    </xf>
    <xf numFmtId="49" fontId="34" fillId="11" borderId="9" xfId="0" applyNumberFormat="1" applyFont="1" applyFill="1" applyBorder="1" applyAlignment="1" applyProtection="1">
      <alignment horizontal="center" vertical="top" wrapText="1"/>
      <protection locked="0"/>
    </xf>
    <xf numFmtId="0" fontId="33" fillId="15" borderId="15" xfId="2" applyFont="1" applyFill="1" applyBorder="1" applyAlignment="1">
      <alignment horizontal="center" vertical="center"/>
    </xf>
    <xf numFmtId="0" fontId="33" fillId="15" borderId="17" xfId="2" applyFont="1" applyFill="1" applyBorder="1" applyAlignment="1">
      <alignment horizontal="center" vertical="center"/>
    </xf>
    <xf numFmtId="49" fontId="55" fillId="13" borderId="15" xfId="0" applyNumberFormat="1" applyFont="1" applyFill="1" applyBorder="1" applyAlignment="1">
      <alignment horizontal="left" vertical="top" wrapText="1"/>
    </xf>
    <xf numFmtId="49" fontId="55" fillId="13" borderId="16" xfId="0" applyNumberFormat="1" applyFont="1" applyFill="1" applyBorder="1" applyAlignment="1">
      <alignment horizontal="left" vertical="top" wrapText="1"/>
    </xf>
    <xf numFmtId="49" fontId="55" fillId="13" borderId="17" xfId="0" applyNumberFormat="1" applyFont="1" applyFill="1" applyBorder="1" applyAlignment="1">
      <alignment horizontal="left" vertical="top" wrapText="1"/>
    </xf>
    <xf numFmtId="49" fontId="55" fillId="13" borderId="15" xfId="0" quotePrefix="1" applyNumberFormat="1" applyFont="1" applyFill="1" applyBorder="1" applyAlignment="1">
      <alignment vertical="top" wrapText="1"/>
    </xf>
    <xf numFmtId="49" fontId="55" fillId="13" borderId="17" xfId="0" quotePrefix="1" applyNumberFormat="1" applyFont="1" applyFill="1" applyBorder="1" applyAlignment="1">
      <alignment vertical="top" wrapText="1"/>
    </xf>
    <xf numFmtId="49" fontId="55" fillId="13" borderId="15" xfId="0" quotePrefix="1" applyNumberFormat="1" applyFont="1" applyFill="1" applyBorder="1" applyAlignment="1">
      <alignment horizontal="center" vertical="top" wrapText="1"/>
    </xf>
    <xf numFmtId="49" fontId="55" fillId="13" borderId="17" xfId="0" quotePrefix="1" applyNumberFormat="1" applyFont="1" applyFill="1" applyBorder="1" applyAlignment="1">
      <alignment horizontal="center" vertical="top" wrapText="1"/>
    </xf>
    <xf numFmtId="49" fontId="34" fillId="11" borderId="43" xfId="0" applyNumberFormat="1" applyFont="1" applyFill="1" applyBorder="1" applyAlignment="1" applyProtection="1">
      <alignment horizontal="left" vertical="top" wrapText="1"/>
      <protection locked="0"/>
    </xf>
    <xf numFmtId="49" fontId="34" fillId="11" borderId="43" xfId="0" applyNumberFormat="1" applyFont="1" applyFill="1" applyBorder="1" applyAlignment="1" applyProtection="1">
      <alignment horizontal="center" vertical="top" wrapText="1"/>
      <protection locked="0"/>
    </xf>
    <xf numFmtId="49" fontId="34" fillId="11" borderId="43" xfId="0" applyNumberFormat="1" applyFont="1" applyFill="1" applyBorder="1" applyAlignment="1" applyProtection="1">
      <alignment vertical="top" wrapText="1"/>
      <protection locked="0"/>
    </xf>
    <xf numFmtId="49" fontId="34" fillId="11" borderId="45" xfId="0" applyNumberFormat="1" applyFont="1" applyFill="1" applyBorder="1" applyAlignment="1" applyProtection="1">
      <alignment horizontal="center" vertical="top" wrapText="1"/>
      <protection locked="0"/>
    </xf>
    <xf numFmtId="49" fontId="34" fillId="11" borderId="34" xfId="0" applyNumberFormat="1" applyFont="1" applyFill="1" applyBorder="1" applyAlignment="1" applyProtection="1">
      <alignment horizontal="center" vertical="top" wrapText="1"/>
      <protection locked="0"/>
    </xf>
    <xf numFmtId="0" fontId="22" fillId="0" borderId="19" xfId="2" applyFont="1" applyBorder="1" applyAlignment="1">
      <alignment horizontal="center" vertical="center" wrapText="1"/>
    </xf>
    <xf numFmtId="0" fontId="22" fillId="0" borderId="5" xfId="2" applyFont="1" applyAlignment="1">
      <alignment horizontal="center" vertical="center" wrapText="1"/>
    </xf>
    <xf numFmtId="0" fontId="45" fillId="0" borderId="5" xfId="2" applyFont="1" applyAlignment="1">
      <alignment horizontal="left" vertical="center"/>
    </xf>
    <xf numFmtId="0" fontId="30" fillId="19" borderId="29" xfId="2" applyFont="1" applyFill="1" applyBorder="1" applyAlignment="1">
      <alignment horizontal="center"/>
    </xf>
    <xf numFmtId="0" fontId="30" fillId="19" borderId="40" xfId="2" applyFont="1" applyFill="1" applyBorder="1" applyAlignment="1">
      <alignment horizontal="center"/>
    </xf>
    <xf numFmtId="0" fontId="30" fillId="19" borderId="41" xfId="2" applyFont="1" applyFill="1" applyBorder="1" applyAlignment="1">
      <alignment horizontal="center"/>
    </xf>
    <xf numFmtId="0" fontId="9" fillId="11" borderId="15" xfId="2" applyFont="1" applyFill="1" applyBorder="1" applyAlignment="1" applyProtection="1">
      <alignment horizontal="left" vertical="top"/>
      <protection locked="0"/>
    </xf>
    <xf numFmtId="0" fontId="9" fillId="11" borderId="16" xfId="2" applyFont="1" applyFill="1" applyBorder="1" applyAlignment="1" applyProtection="1">
      <alignment horizontal="left" vertical="top"/>
      <protection locked="0"/>
    </xf>
    <xf numFmtId="0" fontId="9" fillId="11" borderId="17" xfId="2" applyFont="1" applyFill="1" applyBorder="1" applyAlignment="1" applyProtection="1">
      <alignment horizontal="left" vertical="top"/>
      <protection locked="0"/>
    </xf>
    <xf numFmtId="0" fontId="25" fillId="0" borderId="5" xfId="2" applyFont="1" applyAlignment="1">
      <alignment horizontal="left" vertical="top" wrapText="1"/>
    </xf>
    <xf numFmtId="49" fontId="11" fillId="0" borderId="5" xfId="2" applyNumberFormat="1" applyFont="1" applyAlignment="1">
      <alignment horizontal="left" vertical="top" wrapText="1"/>
    </xf>
    <xf numFmtId="14" fontId="9" fillId="11" borderId="15" xfId="2" applyNumberFormat="1" applyFont="1" applyFill="1" applyBorder="1" applyAlignment="1" applyProtection="1">
      <alignment horizontal="left" vertical="top"/>
      <protection locked="0"/>
    </xf>
    <xf numFmtId="14" fontId="9" fillId="11" borderId="16" xfId="2" applyNumberFormat="1" applyFont="1" applyFill="1" applyBorder="1" applyAlignment="1" applyProtection="1">
      <alignment horizontal="left" vertical="top"/>
      <protection locked="0"/>
    </xf>
    <xf numFmtId="14" fontId="9" fillId="11" borderId="17" xfId="2" applyNumberFormat="1" applyFont="1" applyFill="1" applyBorder="1" applyAlignment="1" applyProtection="1">
      <alignment horizontal="left" vertical="top"/>
      <protection locked="0"/>
    </xf>
    <xf numFmtId="14" fontId="74" fillId="11" borderId="15" xfId="2" applyNumberFormat="1" applyFont="1" applyFill="1" applyBorder="1" applyAlignment="1" applyProtection="1">
      <alignment horizontal="left" vertical="top"/>
      <protection locked="0"/>
    </xf>
    <xf numFmtId="14" fontId="11" fillId="11" borderId="16" xfId="2" applyNumberFormat="1" applyFont="1" applyFill="1" applyBorder="1" applyAlignment="1" applyProtection="1">
      <alignment horizontal="left" vertical="top"/>
      <protection locked="0"/>
    </xf>
    <xf numFmtId="14" fontId="11" fillId="11" borderId="17" xfId="2" applyNumberFormat="1" applyFont="1" applyFill="1" applyBorder="1" applyAlignment="1" applyProtection="1">
      <alignment horizontal="left" vertical="top"/>
      <protection locked="0"/>
    </xf>
    <xf numFmtId="0" fontId="53" fillId="0" borderId="5" xfId="2" applyFont="1" applyAlignment="1">
      <alignment horizontal="left" vertical="center"/>
    </xf>
    <xf numFmtId="0" fontId="53" fillId="0" borderId="57" xfId="2" applyFont="1" applyBorder="1" applyAlignment="1">
      <alignment horizontal="left" vertical="center"/>
    </xf>
    <xf numFmtId="0" fontId="9" fillId="11" borderId="15" xfId="2" applyFont="1" applyFill="1" applyBorder="1" applyAlignment="1" applyProtection="1">
      <alignment horizontal="center"/>
      <protection locked="0"/>
    </xf>
    <xf numFmtId="0" fontId="9" fillId="11" borderId="17" xfId="2" applyFont="1" applyFill="1" applyBorder="1" applyAlignment="1" applyProtection="1">
      <alignment horizontal="center"/>
      <protection locked="0"/>
    </xf>
    <xf numFmtId="14" fontId="11" fillId="11" borderId="15" xfId="2" applyNumberFormat="1" applyFont="1" applyFill="1" applyBorder="1" applyAlignment="1" applyProtection="1">
      <alignment horizontal="center"/>
      <protection locked="0"/>
    </xf>
    <xf numFmtId="14" fontId="11" fillId="11" borderId="17" xfId="2" applyNumberFormat="1" applyFont="1" applyFill="1" applyBorder="1" applyAlignment="1" applyProtection="1">
      <alignment horizontal="center"/>
      <protection locked="0"/>
    </xf>
    <xf numFmtId="0" fontId="73" fillId="19" borderId="23" xfId="2" applyFont="1" applyFill="1" applyBorder="1" applyAlignment="1">
      <alignment horizontal="left" vertical="center"/>
    </xf>
    <xf numFmtId="0" fontId="73" fillId="19" borderId="24" xfId="2" applyFont="1" applyFill="1" applyBorder="1" applyAlignment="1">
      <alignment horizontal="left" vertical="center"/>
    </xf>
    <xf numFmtId="0" fontId="73" fillId="19" borderId="25" xfId="2" applyFont="1" applyFill="1" applyBorder="1" applyAlignment="1">
      <alignment horizontal="left" vertical="center"/>
    </xf>
    <xf numFmtId="0" fontId="9" fillId="11" borderId="15" xfId="2" applyFont="1" applyFill="1" applyBorder="1" applyAlignment="1" applyProtection="1">
      <alignment horizontal="center" vertical="top"/>
      <protection locked="0"/>
    </xf>
    <xf numFmtId="0" fontId="9" fillId="11" borderId="16" xfId="2" applyFont="1" applyFill="1" applyBorder="1" applyAlignment="1" applyProtection="1">
      <alignment horizontal="center" vertical="top"/>
      <protection locked="0"/>
    </xf>
    <xf numFmtId="0" fontId="9" fillId="11" borderId="17" xfId="2" applyFont="1" applyFill="1" applyBorder="1" applyAlignment="1" applyProtection="1">
      <alignment horizontal="center" vertical="top"/>
      <protection locked="0"/>
    </xf>
    <xf numFmtId="0" fontId="22" fillId="0" borderId="5" xfId="2" applyFont="1" applyAlignment="1">
      <alignment horizontal="left" wrapText="1"/>
    </xf>
    <xf numFmtId="0" fontId="22" fillId="0" borderId="38" xfId="2" applyFont="1" applyBorder="1" applyAlignment="1">
      <alignment horizontal="left" vertical="top" wrapText="1"/>
    </xf>
    <xf numFmtId="0" fontId="33" fillId="15" borderId="16" xfId="2" applyFont="1" applyFill="1" applyBorder="1" applyAlignment="1">
      <alignment horizontal="center" vertical="center"/>
    </xf>
    <xf numFmtId="14" fontId="22" fillId="0" borderId="56" xfId="2" applyNumberFormat="1" applyFont="1" applyBorder="1" applyAlignment="1">
      <alignment horizontal="left" vertical="top"/>
    </xf>
    <xf numFmtId="49" fontId="55" fillId="13" borderId="15" xfId="0" applyNumberFormat="1" applyFont="1" applyFill="1" applyBorder="1" applyAlignment="1">
      <alignment vertical="top" wrapText="1"/>
    </xf>
    <xf numFmtId="49" fontId="55" fillId="13" borderId="17" xfId="0" applyNumberFormat="1" applyFont="1" applyFill="1" applyBorder="1" applyAlignment="1">
      <alignment vertical="top" wrapText="1"/>
    </xf>
    <xf numFmtId="49" fontId="55" fillId="13" borderId="15" xfId="0" applyNumberFormat="1" applyFont="1" applyFill="1" applyBorder="1" applyAlignment="1">
      <alignment horizontal="center" vertical="top" wrapText="1"/>
    </xf>
    <xf numFmtId="49" fontId="55" fillId="13" borderId="17" xfId="0" applyNumberFormat="1" applyFont="1" applyFill="1" applyBorder="1" applyAlignment="1">
      <alignment horizontal="center" vertical="top" wrapText="1"/>
    </xf>
    <xf numFmtId="49" fontId="34" fillId="11" borderId="70" xfId="0" applyNumberFormat="1" applyFont="1" applyFill="1" applyBorder="1" applyAlignment="1" applyProtection="1">
      <alignment horizontal="left" vertical="top" wrapText="1"/>
      <protection locked="0"/>
    </xf>
    <xf numFmtId="49" fontId="34" fillId="11" borderId="21" xfId="0" applyNumberFormat="1" applyFont="1" applyFill="1" applyBorder="1" applyAlignment="1" applyProtection="1">
      <alignment horizontal="left" vertical="top" wrapText="1"/>
      <protection locked="0"/>
    </xf>
    <xf numFmtId="49" fontId="34" fillId="11" borderId="71" xfId="0" applyNumberFormat="1" applyFont="1" applyFill="1" applyBorder="1" applyAlignment="1" applyProtection="1">
      <alignment horizontal="left" vertical="top" wrapText="1"/>
      <protection locked="0"/>
    </xf>
    <xf numFmtId="49" fontId="34" fillId="11" borderId="70" xfId="0" applyNumberFormat="1" applyFont="1" applyFill="1" applyBorder="1" applyAlignment="1" applyProtection="1">
      <alignment horizontal="center" vertical="top" wrapText="1"/>
      <protection locked="0"/>
    </xf>
    <xf numFmtId="49" fontId="34" fillId="11" borderId="71" xfId="0" applyNumberFormat="1" applyFont="1" applyFill="1" applyBorder="1" applyAlignment="1" applyProtection="1">
      <alignment horizontal="center" vertical="top" wrapText="1"/>
      <protection locked="0"/>
    </xf>
    <xf numFmtId="49" fontId="34" fillId="11" borderId="70" xfId="0" applyNumberFormat="1" applyFont="1" applyFill="1" applyBorder="1" applyAlignment="1" applyProtection="1">
      <alignment vertical="top" wrapText="1"/>
      <protection locked="0"/>
    </xf>
    <xf numFmtId="49" fontId="34" fillId="11" borderId="71" xfId="0" applyNumberFormat="1" applyFont="1" applyFill="1" applyBorder="1" applyAlignment="1" applyProtection="1">
      <alignment vertical="top" wrapText="1"/>
      <protection locked="0"/>
    </xf>
    <xf numFmtId="0" fontId="39" fillId="34" borderId="47" xfId="0" applyFont="1" applyFill="1" applyBorder="1" applyAlignment="1">
      <alignment horizontal="center" vertical="center" wrapText="1"/>
    </xf>
    <xf numFmtId="0" fontId="39" fillId="34" borderId="35" xfId="0" applyFont="1" applyFill="1" applyBorder="1" applyAlignment="1">
      <alignment horizontal="center" vertical="center" wrapText="1"/>
    </xf>
    <xf numFmtId="0" fontId="39" fillId="10" borderId="46" xfId="0" applyFont="1" applyFill="1" applyBorder="1" applyAlignment="1">
      <alignment horizontal="center" vertical="center"/>
    </xf>
    <xf numFmtId="0" fontId="40" fillId="10" borderId="26" xfId="0" applyFont="1" applyFill="1" applyBorder="1"/>
    <xf numFmtId="0" fontId="40" fillId="10" borderId="46" xfId="0" applyFont="1" applyFill="1" applyBorder="1" applyAlignment="1">
      <alignment horizontal="center" vertical="center" wrapText="1"/>
    </xf>
    <xf numFmtId="0" fontId="40" fillId="10" borderId="33" xfId="0" applyFont="1" applyFill="1" applyBorder="1" applyAlignment="1">
      <alignment wrapText="1"/>
    </xf>
    <xf numFmtId="0" fontId="39" fillId="17" borderId="29" xfId="0" applyFont="1" applyFill="1" applyBorder="1" applyAlignment="1">
      <alignment horizontal="center"/>
    </xf>
    <xf numFmtId="0" fontId="39" fillId="17" borderId="40" xfId="0" applyFont="1" applyFill="1" applyBorder="1" applyAlignment="1">
      <alignment horizontal="center"/>
    </xf>
    <xf numFmtId="0" fontId="39" fillId="17" borderId="41" xfId="0" applyFont="1" applyFill="1" applyBorder="1" applyAlignment="1">
      <alignment horizontal="center"/>
    </xf>
    <xf numFmtId="0" fontId="40" fillId="10" borderId="52" xfId="0" applyFont="1" applyFill="1" applyBorder="1" applyAlignment="1">
      <alignment horizontal="center"/>
    </xf>
    <xf numFmtId="0" fontId="40" fillId="10" borderId="24" xfId="0" applyFont="1" applyFill="1" applyBorder="1" applyAlignment="1">
      <alignment horizontal="center"/>
    </xf>
    <xf numFmtId="0" fontId="40" fillId="10" borderId="53" xfId="0" applyFont="1" applyFill="1" applyBorder="1" applyAlignment="1">
      <alignment horizontal="center"/>
    </xf>
    <xf numFmtId="0" fontId="40" fillId="10" borderId="51" xfId="0" applyFont="1" applyFill="1" applyBorder="1" applyAlignment="1">
      <alignment horizontal="center" vertical="center" wrapText="1"/>
    </xf>
    <xf numFmtId="0" fontId="40" fillId="10" borderId="55" xfId="0" applyFont="1" applyFill="1" applyBorder="1" applyAlignment="1">
      <alignment horizontal="center" vertical="center" wrapText="1"/>
    </xf>
    <xf numFmtId="0" fontId="40" fillId="10" borderId="49" xfId="0" applyFont="1" applyFill="1" applyBorder="1" applyAlignment="1">
      <alignment horizontal="center" vertical="center" wrapText="1"/>
    </xf>
    <xf numFmtId="0" fontId="40" fillId="10" borderId="54" xfId="0" applyFont="1" applyFill="1" applyBorder="1" applyAlignment="1">
      <alignment horizontal="center" vertical="center" wrapText="1"/>
    </xf>
    <xf numFmtId="0" fontId="39" fillId="10" borderId="51" xfId="0" applyFont="1" applyFill="1" applyBorder="1" applyAlignment="1">
      <alignment horizontal="center" vertical="center" wrapText="1"/>
    </xf>
    <xf numFmtId="0" fontId="39" fillId="10" borderId="55" xfId="0" applyFont="1" applyFill="1" applyBorder="1" applyAlignment="1">
      <alignment horizontal="center" vertical="center" wrapText="1"/>
    </xf>
    <xf numFmtId="0" fontId="39" fillId="34" borderId="46" xfId="0" applyFont="1" applyFill="1" applyBorder="1" applyAlignment="1">
      <alignment horizontal="center" vertical="center" wrapText="1"/>
    </xf>
    <xf numFmtId="0" fontId="39" fillId="34" borderId="26" xfId="0" applyFont="1" applyFill="1" applyBorder="1" applyAlignment="1">
      <alignment horizontal="center" vertical="center" wrapText="1"/>
    </xf>
    <xf numFmtId="0" fontId="32" fillId="24" borderId="52" xfId="0" applyFont="1" applyFill="1" applyBorder="1" applyAlignment="1">
      <alignment horizontal="center" vertical="center"/>
    </xf>
    <xf numFmtId="0" fontId="32" fillId="24" borderId="24" xfId="0" applyFont="1" applyFill="1" applyBorder="1" applyAlignment="1">
      <alignment horizontal="center" vertical="center"/>
    </xf>
    <xf numFmtId="0" fontId="32" fillId="24" borderId="25" xfId="0" applyFont="1" applyFill="1" applyBorder="1" applyAlignment="1">
      <alignment horizontal="center" vertical="center"/>
    </xf>
    <xf numFmtId="0" fontId="33" fillId="0" borderId="20" xfId="0" applyFont="1" applyBorder="1" applyAlignment="1">
      <alignment horizontal="center" vertical="center"/>
    </xf>
    <xf numFmtId="0" fontId="34" fillId="0" borderId="22" xfId="0" applyFont="1" applyBorder="1" applyAlignment="1">
      <alignment vertical="center"/>
    </xf>
    <xf numFmtId="0" fontId="39" fillId="0" borderId="29" xfId="0" applyFont="1" applyBorder="1" applyAlignment="1">
      <alignment horizontal="center" vertical="center" wrapText="1"/>
    </xf>
    <xf numFmtId="0" fontId="39" fillId="0" borderId="41" xfId="0" applyFont="1" applyBorder="1" applyAlignment="1">
      <alignment horizontal="center" vertical="center" wrapText="1"/>
    </xf>
    <xf numFmtId="0" fontId="39" fillId="10" borderId="49" xfId="0" applyFont="1" applyFill="1" applyBorder="1" applyAlignment="1">
      <alignment horizontal="center" vertical="center" wrapText="1"/>
    </xf>
    <xf numFmtId="0" fontId="39" fillId="10" borderId="54" xfId="0" applyFont="1" applyFill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0" fontId="39" fillId="0" borderId="18" xfId="0" applyFont="1" applyBorder="1" applyAlignment="1">
      <alignment horizontal="center" vertical="center" wrapText="1"/>
    </xf>
    <xf numFmtId="0" fontId="39" fillId="0" borderId="20" xfId="0" applyFont="1" applyBorder="1" applyAlignment="1">
      <alignment horizontal="center" vertical="center" wrapText="1"/>
    </xf>
    <xf numFmtId="0" fontId="39" fillId="0" borderId="21" xfId="0" applyFont="1" applyBorder="1" applyAlignment="1">
      <alignment horizontal="center" vertical="center" wrapText="1"/>
    </xf>
    <xf numFmtId="0" fontId="39" fillId="0" borderId="22" xfId="0" applyFont="1" applyBorder="1" applyAlignment="1">
      <alignment horizontal="center" vertical="center" wrapText="1"/>
    </xf>
    <xf numFmtId="0" fontId="39" fillId="21" borderId="0" xfId="0" applyFont="1" applyFill="1" applyAlignment="1">
      <alignment horizontal="center" vertical="center" wrapText="1"/>
    </xf>
    <xf numFmtId="0" fontId="39" fillId="21" borderId="5" xfId="0" applyFont="1" applyFill="1" applyBorder="1" applyAlignment="1">
      <alignment horizontal="center" vertical="center" wrapText="1"/>
    </xf>
    <xf numFmtId="2" fontId="33" fillId="0" borderId="29" xfId="0" applyNumberFormat="1" applyFont="1" applyBorder="1" applyAlignment="1">
      <alignment horizontal="center"/>
    </xf>
    <xf numFmtId="0" fontId="34" fillId="0" borderId="41" xfId="0" applyFont="1" applyBorder="1"/>
    <xf numFmtId="0" fontId="33" fillId="0" borderId="29" xfId="0" applyFont="1" applyBorder="1" applyAlignment="1">
      <alignment horizontal="center"/>
    </xf>
    <xf numFmtId="2" fontId="33" fillId="0" borderId="29" xfId="0" applyNumberFormat="1" applyFont="1" applyBorder="1" applyAlignment="1">
      <alignment horizontal="center" vertical="center"/>
    </xf>
    <xf numFmtId="0" fontId="34" fillId="0" borderId="41" xfId="0" applyFont="1" applyBorder="1" applyAlignment="1">
      <alignment vertical="center"/>
    </xf>
    <xf numFmtId="0" fontId="60" fillId="10" borderId="52" xfId="0" applyFont="1" applyFill="1" applyBorder="1" applyAlignment="1">
      <alignment horizontal="center"/>
    </xf>
    <xf numFmtId="0" fontId="60" fillId="10" borderId="24" xfId="0" applyFont="1" applyFill="1" applyBorder="1" applyAlignment="1">
      <alignment horizontal="center"/>
    </xf>
    <xf numFmtId="0" fontId="40" fillId="21" borderId="14" xfId="0" applyFont="1" applyFill="1" applyBorder="1" applyAlignment="1">
      <alignment horizontal="left" vertical="center"/>
    </xf>
    <xf numFmtId="0" fontId="40" fillId="21" borderId="0" xfId="0" applyFont="1" applyFill="1" applyAlignment="1">
      <alignment horizontal="left" vertical="center"/>
    </xf>
    <xf numFmtId="0" fontId="39" fillId="21" borderId="14" xfId="0" applyFont="1" applyFill="1" applyBorder="1" applyAlignment="1">
      <alignment horizontal="center" vertical="top" wrapText="1"/>
    </xf>
    <xf numFmtId="0" fontId="39" fillId="21" borderId="5" xfId="0" applyFont="1" applyFill="1" applyBorder="1" applyAlignment="1">
      <alignment horizontal="center" vertical="top" wrapText="1"/>
    </xf>
    <xf numFmtId="0" fontId="16" fillId="2" borderId="3" xfId="0" applyFont="1" applyFill="1" applyBorder="1" applyAlignment="1">
      <alignment horizontal="center" vertical="top"/>
    </xf>
    <xf numFmtId="0" fontId="16" fillId="2" borderId="3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62" fillId="2" borderId="2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26" borderId="3" xfId="0" applyFont="1" applyFill="1" applyBorder="1" applyAlignment="1">
      <alignment horizontal="center" vertical="center" wrapText="1"/>
    </xf>
    <xf numFmtId="0" fontId="10" fillId="27" borderId="6" xfId="0" applyFont="1" applyFill="1" applyBorder="1" applyAlignment="1">
      <alignment horizontal="center" vertical="center" wrapText="1"/>
    </xf>
    <xf numFmtId="0" fontId="10" fillId="26" borderId="6" xfId="0" applyFont="1" applyFill="1" applyBorder="1" applyAlignment="1">
      <alignment horizontal="center" vertical="center" wrapText="1"/>
    </xf>
    <xf numFmtId="0" fontId="11" fillId="28" borderId="10" xfId="0" applyFont="1" applyFill="1" applyBorder="1"/>
    <xf numFmtId="0" fontId="11" fillId="28" borderId="7" xfId="0" applyFont="1" applyFill="1" applyBorder="1"/>
    <xf numFmtId="0" fontId="11" fillId="21" borderId="10" xfId="0" applyFont="1" applyFill="1" applyBorder="1"/>
    <xf numFmtId="0" fontId="11" fillId="21" borderId="7" xfId="0" applyFont="1" applyFill="1" applyBorder="1"/>
    <xf numFmtId="0" fontId="10" fillId="26" borderId="1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>
      <alignment vertical="center"/>
    </xf>
    <xf numFmtId="0" fontId="11" fillId="21" borderId="7" xfId="0" applyFont="1" applyFill="1" applyBorder="1" applyAlignment="1">
      <alignment vertical="center"/>
    </xf>
    <xf numFmtId="0" fontId="44" fillId="33" borderId="60" xfId="0" applyFont="1" applyFill="1" applyBorder="1" applyAlignment="1">
      <alignment horizontal="center" vertical="center"/>
    </xf>
    <xf numFmtId="0" fontId="44" fillId="33" borderId="61" xfId="0" applyFont="1" applyFill="1" applyBorder="1" applyAlignment="1">
      <alignment horizontal="center" vertical="center"/>
    </xf>
    <xf numFmtId="0" fontId="44" fillId="33" borderId="62" xfId="0" applyFont="1" applyFill="1" applyBorder="1" applyAlignment="1">
      <alignment horizontal="center" vertical="center"/>
    </xf>
    <xf numFmtId="0" fontId="48" fillId="0" borderId="64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3" fillId="30" borderId="5" xfId="0" applyFont="1" applyFill="1" applyBorder="1" applyAlignment="1">
      <alignment horizontal="center" wrapText="1"/>
    </xf>
    <xf numFmtId="0" fontId="48" fillId="23" borderId="9" xfId="0" applyFont="1" applyFill="1" applyBorder="1" applyAlignment="1">
      <alignment horizontal="center" vertical="center"/>
    </xf>
    <xf numFmtId="0" fontId="54" fillId="0" borderId="63" xfId="0" applyFont="1" applyBorder="1" applyAlignment="1">
      <alignment horizontal="left" vertical="top" wrapText="1"/>
    </xf>
    <xf numFmtId="0" fontId="54" fillId="0" borderId="5" xfId="0" applyFont="1" applyBorder="1" applyAlignment="1">
      <alignment horizontal="left" vertical="top" wrapText="1"/>
    </xf>
    <xf numFmtId="0" fontId="10" fillId="22" borderId="9" xfId="0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top" wrapText="1"/>
    </xf>
    <xf numFmtId="0" fontId="59" fillId="0" borderId="5" xfId="0" applyFont="1" applyBorder="1" applyAlignment="1">
      <alignment horizontal="center"/>
    </xf>
    <xf numFmtId="0" fontId="10" fillId="8" borderId="9" xfId="0" applyFont="1" applyFill="1" applyBorder="1" applyAlignment="1">
      <alignment horizontal="center" vertical="center"/>
    </xf>
    <xf numFmtId="0" fontId="53" fillId="13" borderId="15" xfId="0" applyFont="1" applyFill="1" applyBorder="1" applyAlignment="1">
      <alignment horizontal="center"/>
    </xf>
    <xf numFmtId="0" fontId="53" fillId="13" borderId="16" xfId="0" applyFont="1" applyFill="1" applyBorder="1" applyAlignment="1">
      <alignment horizontal="center"/>
    </xf>
    <xf numFmtId="0" fontId="53" fillId="13" borderId="17" xfId="0" applyFont="1" applyFill="1" applyBorder="1" applyAlignment="1">
      <alignment horizontal="center"/>
    </xf>
    <xf numFmtId="0" fontId="52" fillId="30" borderId="63" xfId="0" applyFont="1" applyFill="1" applyBorder="1" applyAlignment="1">
      <alignment horizontal="center" wrapText="1"/>
    </xf>
    <xf numFmtId="0" fontId="52" fillId="30" borderId="5" xfId="0" applyFont="1" applyFill="1" applyBorder="1" applyAlignment="1">
      <alignment horizontal="center" wrapText="1"/>
    </xf>
    <xf numFmtId="0" fontId="48" fillId="0" borderId="9" xfId="0" applyFont="1" applyBorder="1" applyAlignment="1">
      <alignment horizontal="center" vertical="center"/>
    </xf>
    <xf numFmtId="0" fontId="50" fillId="0" borderId="9" xfId="0" applyFont="1" applyBorder="1" applyAlignment="1">
      <alignment horizontal="center" vertical="center"/>
    </xf>
    <xf numFmtId="0" fontId="53" fillId="0" borderId="9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0" fillId="22" borderId="35" xfId="0" applyFont="1" applyFill="1" applyBorder="1" applyAlignment="1">
      <alignment horizontal="center" vertical="center"/>
    </xf>
    <xf numFmtId="0" fontId="10" fillId="22" borderId="56" xfId="0" applyFont="1" applyFill="1" applyBorder="1" applyAlignment="1">
      <alignment horizontal="center" vertical="center"/>
    </xf>
    <xf numFmtId="0" fontId="10" fillId="22" borderId="36" xfId="0" applyFont="1" applyFill="1" applyBorder="1" applyAlignment="1">
      <alignment horizontal="center" vertical="center"/>
    </xf>
    <xf numFmtId="0" fontId="10" fillId="22" borderId="19" xfId="0" applyFont="1" applyFill="1" applyBorder="1" applyAlignment="1">
      <alignment horizontal="center" vertical="center"/>
    </xf>
    <xf numFmtId="0" fontId="10" fillId="22" borderId="5" xfId="0" applyFont="1" applyFill="1" applyBorder="1" applyAlignment="1">
      <alignment horizontal="center" vertical="center"/>
    </xf>
    <xf numFmtId="0" fontId="10" fillId="22" borderId="57" xfId="0" applyFont="1" applyFill="1" applyBorder="1" applyAlignment="1">
      <alignment horizontal="center" vertical="center"/>
    </xf>
    <xf numFmtId="0" fontId="10" fillId="22" borderId="37" xfId="0" applyFont="1" applyFill="1" applyBorder="1" applyAlignment="1">
      <alignment horizontal="center" vertical="center"/>
    </xf>
    <xf numFmtId="0" fontId="10" fillId="22" borderId="38" xfId="0" applyFont="1" applyFill="1" applyBorder="1" applyAlignment="1">
      <alignment horizontal="center" vertical="center"/>
    </xf>
    <xf numFmtId="0" fontId="10" fillId="22" borderId="58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23" borderId="9" xfId="0" applyFont="1" applyFill="1" applyBorder="1" applyAlignment="1">
      <alignment horizontal="center" vertical="center" wrapText="1"/>
    </xf>
    <xf numFmtId="0" fontId="10" fillId="8" borderId="9" xfId="0" applyFont="1" applyFill="1" applyBorder="1" applyAlignment="1">
      <alignment horizontal="center" vertical="center" wrapText="1"/>
    </xf>
    <xf numFmtId="0" fontId="53" fillId="13" borderId="9" xfId="0" applyFont="1" applyFill="1" applyBorder="1" applyAlignment="1">
      <alignment horizontal="center"/>
    </xf>
  </cellXfs>
  <cellStyles count="4">
    <cellStyle name="Hyperlink" xfId="3" builtinId="8"/>
    <cellStyle name="Normal" xfId="0" builtinId="0"/>
    <cellStyle name="Normal 2" xfId="1" xr:uid="{912086A2-7C3D-4CBD-BEA4-8F6547F563EB}"/>
    <cellStyle name="Normal 3" xfId="2" xr:uid="{B24D65A6-2468-4BC7-8EC7-8ED17E9B3A41}"/>
  </cellStyles>
  <dxfs count="115">
    <dxf>
      <fill>
        <patternFill patternType="solid">
          <bgColor theme="1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  <dxf>
      <fill>
        <patternFill>
          <bgColor rgb="FFFF5050"/>
        </patternFill>
      </fill>
    </dxf>
    <dxf>
      <fill>
        <patternFill>
          <bgColor theme="3" tint="0.499984740745262"/>
        </patternFill>
      </fill>
    </dxf>
    <dxf>
      <fill>
        <patternFill>
          <bgColor theme="1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39994506668294322"/>
        </patternFill>
      </fill>
    </dxf>
    <dxf>
      <fill>
        <patternFill patternType="solid"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  <dxf>
      <fill>
        <patternFill>
          <bgColor rgb="FFFF5050"/>
        </patternFill>
      </fill>
    </dxf>
    <dxf>
      <fill>
        <patternFill>
          <bgColor theme="3" tint="0.49998474074526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  <dxf>
      <fill>
        <patternFill>
          <bgColor rgb="FFFF5050"/>
        </patternFill>
      </fill>
    </dxf>
    <dxf>
      <fill>
        <patternFill>
          <bgColor theme="3" tint="0.499984740745262"/>
        </patternFill>
      </fill>
    </dxf>
    <dxf>
      <fill>
        <patternFill patternType="solid">
          <bgColor theme="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  <dxf>
      <fill>
        <patternFill>
          <bgColor rgb="FFFF5050"/>
        </patternFill>
      </fill>
    </dxf>
    <dxf>
      <fill>
        <patternFill>
          <bgColor theme="3" tint="0.49998474074526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  <dxf>
      <fill>
        <patternFill>
          <bgColor rgb="FFFF5050"/>
        </patternFill>
      </fill>
    </dxf>
    <dxf>
      <fill>
        <patternFill>
          <bgColor theme="3" tint="0.499984740745262"/>
        </patternFill>
      </fill>
    </dxf>
    <dxf>
      <fill>
        <patternFill patternType="solid">
          <bgColor theme="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  <dxf>
      <fill>
        <patternFill>
          <bgColor rgb="FFFF5050"/>
        </patternFill>
      </fill>
    </dxf>
    <dxf>
      <fill>
        <patternFill>
          <bgColor theme="3" tint="0.49998474074526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  <dxf>
      <fill>
        <patternFill>
          <bgColor rgb="FFFF5050"/>
        </patternFill>
      </fill>
    </dxf>
    <dxf>
      <fill>
        <patternFill>
          <bgColor theme="3" tint="0.499984740745262"/>
        </patternFill>
      </fill>
    </dxf>
    <dxf>
      <fill>
        <patternFill patternType="solid">
          <bgColor theme="1"/>
        </patternFill>
      </fill>
    </dxf>
    <dxf>
      <fill>
        <patternFill>
          <bgColor theme="1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  <dxf>
      <fill>
        <patternFill>
          <bgColor rgb="FFFF5050"/>
        </patternFill>
      </fill>
    </dxf>
    <dxf>
      <fill>
        <patternFill>
          <bgColor theme="3" tint="0.499984740745262"/>
        </patternFill>
      </fill>
    </dxf>
    <dxf>
      <fill>
        <patternFill patternType="solid">
          <bgColor theme="1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  <dxf>
      <fill>
        <patternFill>
          <bgColor rgb="FFFF5050"/>
        </patternFill>
      </fill>
    </dxf>
    <dxf>
      <fill>
        <patternFill>
          <bgColor theme="3" tint="0.49998474074526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  <dxf>
      <fill>
        <patternFill>
          <bgColor rgb="FFFF5050"/>
        </patternFill>
      </fill>
    </dxf>
    <dxf>
      <fill>
        <patternFill>
          <bgColor theme="3" tint="0.499984740745262"/>
        </patternFill>
      </fill>
    </dxf>
    <dxf>
      <fill>
        <patternFill patternType="solid">
          <bgColor theme="1"/>
        </patternFill>
      </fill>
    </dxf>
    <dxf>
      <fill>
        <patternFill>
          <bgColor theme="1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7171"/>
        </patternFill>
      </fill>
    </dxf>
    <dxf>
      <fill>
        <patternFill>
          <bgColor rgb="FFFF5050"/>
        </patternFill>
      </fill>
    </dxf>
    <dxf>
      <fill>
        <patternFill>
          <bgColor theme="3" tint="0.49998474074526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-0.24994659260841701"/>
        </patternFill>
      </fill>
    </dxf>
    <dxf>
      <fill>
        <patternFill patternType="solid">
          <fgColor rgb="FFFF000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FF00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8F8F"/>
      <color rgb="FFFF5050"/>
      <color rgb="FFFFFF93"/>
      <color rgb="FF7ABC32"/>
      <color rgb="FF6EA92D"/>
      <color rgb="FF00DA63"/>
      <color rgb="FFFF5757"/>
      <color rgb="FFFFD243"/>
      <color rgb="FFFF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</xdr:colOff>
      <xdr:row>1</xdr:row>
      <xdr:rowOff>68580</xdr:rowOff>
    </xdr:from>
    <xdr:to>
      <xdr:col>3</xdr:col>
      <xdr:colOff>181451</xdr:colOff>
      <xdr:row>1</xdr:row>
      <xdr:rowOff>575160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23DF0A-166C-4938-92DF-F285C2247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" y="251460"/>
          <a:ext cx="1911191" cy="5065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57097</xdr:colOff>
      <xdr:row>1</xdr:row>
      <xdr:rowOff>74183</xdr:rowOff>
    </xdr:from>
    <xdr:to>
      <xdr:col>4</xdr:col>
      <xdr:colOff>459894</xdr:colOff>
      <xdr:row>2</xdr:row>
      <xdr:rowOff>245633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D97CF3-1EA8-4814-AD78-0C4280011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22" y="207533"/>
          <a:ext cx="1897221" cy="514350"/>
        </a:xfrm>
        <a:prstGeom prst="rect">
          <a:avLst/>
        </a:prstGeom>
      </xdr:spPr>
    </xdr:pic>
    <xdr:clientData/>
  </xdr:twoCellAnchor>
  <xdr:twoCellAnchor>
    <xdr:from>
      <xdr:col>11</xdr:col>
      <xdr:colOff>323402</xdr:colOff>
      <xdr:row>1</xdr:row>
      <xdr:rowOff>160111</xdr:rowOff>
    </xdr:from>
    <xdr:to>
      <xdr:col>14</xdr:col>
      <xdr:colOff>459</xdr:colOff>
      <xdr:row>2</xdr:row>
      <xdr:rowOff>219075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F1F4EF8-589B-494D-A32E-A1A84782027F}"/>
            </a:ext>
          </a:extLst>
        </xdr:cNvPr>
        <xdr:cNvSpPr txBox="1"/>
      </xdr:nvSpPr>
      <xdr:spPr>
        <a:xfrm>
          <a:off x="11662688" y="296182"/>
          <a:ext cx="2661557" cy="4127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Version 1.1</a:t>
          </a:r>
          <a:r>
            <a:rPr lang="en-US" sz="2000" b="1" baseline="0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- </a:t>
          </a:r>
          <a:r>
            <a:rPr lang="th-TH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กรกฎาคม 2566 </a:t>
          </a:r>
          <a:endParaRPr lang="en-US" sz="2000" b="1">
            <a:solidFill>
              <a:schemeClr val="bg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</xdr:row>
      <xdr:rowOff>66675</xdr:rowOff>
    </xdr:from>
    <xdr:to>
      <xdr:col>2</xdr:col>
      <xdr:colOff>612654</xdr:colOff>
      <xdr:row>2</xdr:row>
      <xdr:rowOff>211492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A32EB6-BA14-45C1-ACF2-41021E07E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200025"/>
          <a:ext cx="1897221" cy="5061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225071</xdr:colOff>
      <xdr:row>6</xdr:row>
      <xdr:rowOff>97243</xdr:rowOff>
    </xdr:from>
    <xdr:ext cx="529569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6652172-A09C-D328-377F-CE335871A2F1}"/>
            </a:ext>
          </a:extLst>
        </xdr:cNvPr>
        <xdr:cNvSpPr/>
      </xdr:nvSpPr>
      <xdr:spPr>
        <a:xfrm>
          <a:off x="4241900" y="1305557"/>
          <a:ext cx="52956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=</a:t>
          </a:r>
        </a:p>
      </xdr:txBody>
    </xdr:sp>
    <xdr:clientData/>
  </xdr:oneCellAnchor>
  <xdr:twoCellAnchor>
    <xdr:from>
      <xdr:col>11</xdr:col>
      <xdr:colOff>152400</xdr:colOff>
      <xdr:row>7</xdr:row>
      <xdr:rowOff>87086</xdr:rowOff>
    </xdr:from>
    <xdr:to>
      <xdr:col>12</xdr:col>
      <xdr:colOff>283028</xdr:colOff>
      <xdr:row>8</xdr:row>
      <xdr:rowOff>152400</xdr:rowOff>
    </xdr:to>
    <xdr:sp macro="" textlink="">
      <xdr:nvSpPr>
        <xdr:cNvPr id="4" name="Arrow: Left-Right 3">
          <a:extLst>
            <a:ext uri="{FF2B5EF4-FFF2-40B4-BE49-F238E27FC236}">
              <a16:creationId xmlns:a16="http://schemas.microsoft.com/office/drawing/2014/main" id="{7D6D53E4-1128-F0DE-8060-496F738A7B13}"/>
            </a:ext>
          </a:extLst>
        </xdr:cNvPr>
        <xdr:cNvSpPr/>
      </xdr:nvSpPr>
      <xdr:spPr>
        <a:xfrm>
          <a:off x="10602686" y="1469572"/>
          <a:ext cx="783771" cy="315685"/>
        </a:xfrm>
        <a:prstGeom prst="left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11</xdr:col>
      <xdr:colOff>43544</xdr:colOff>
      <xdr:row>32</xdr:row>
      <xdr:rowOff>87086</xdr:rowOff>
    </xdr:from>
    <xdr:to>
      <xdr:col>57</xdr:col>
      <xdr:colOff>65314</xdr:colOff>
      <xdr:row>37</xdr:row>
      <xdr:rowOff>664028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00217C04-1DF5-87FF-B6FF-3AC7E962F77F}"/>
            </a:ext>
          </a:extLst>
        </xdr:cNvPr>
        <xdr:cNvSpPr/>
      </xdr:nvSpPr>
      <xdr:spPr>
        <a:xfrm>
          <a:off x="10472058" y="7968343"/>
          <a:ext cx="7424056" cy="1589314"/>
        </a:xfrm>
        <a:prstGeom prst="round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11</xdr:col>
      <xdr:colOff>32658</xdr:colOff>
      <xdr:row>32</xdr:row>
      <xdr:rowOff>54429</xdr:rowOff>
    </xdr:from>
    <xdr:to>
      <xdr:col>12</xdr:col>
      <xdr:colOff>283029</xdr:colOff>
      <xdr:row>37</xdr:row>
      <xdr:rowOff>664028</xdr:rowOff>
    </xdr:to>
    <xdr:sp macro="" textlink="">
      <xdr:nvSpPr>
        <xdr:cNvPr id="5" name="Arrow: Pentagon 4">
          <a:extLst>
            <a:ext uri="{FF2B5EF4-FFF2-40B4-BE49-F238E27FC236}">
              <a16:creationId xmlns:a16="http://schemas.microsoft.com/office/drawing/2014/main" id="{D616AFFC-5113-8572-CF53-BDDD0020058F}"/>
            </a:ext>
          </a:extLst>
        </xdr:cNvPr>
        <xdr:cNvSpPr/>
      </xdr:nvSpPr>
      <xdr:spPr>
        <a:xfrm>
          <a:off x="10461172" y="7935686"/>
          <a:ext cx="859971" cy="1621971"/>
        </a:xfrm>
        <a:prstGeom prst="homePlate">
          <a:avLst>
            <a:gd name="adj" fmla="val 38375"/>
          </a:avLst>
        </a:prstGeom>
        <a:solidFill>
          <a:srgbClr val="002060"/>
        </a:solidFill>
        <a:ln>
          <a:noFill/>
        </a:ln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22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30</xdr:col>
      <xdr:colOff>11300</xdr:colOff>
      <xdr:row>32</xdr:row>
      <xdr:rowOff>141514</xdr:rowOff>
    </xdr:from>
    <xdr:to>
      <xdr:col>48</xdr:col>
      <xdr:colOff>21773</xdr:colOff>
      <xdr:row>37</xdr:row>
      <xdr:rowOff>576941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CB7C99B9-460A-EA04-77B9-13CF7ECDCA2F}"/>
            </a:ext>
          </a:extLst>
        </xdr:cNvPr>
        <xdr:cNvSpPr/>
      </xdr:nvSpPr>
      <xdr:spPr>
        <a:xfrm>
          <a:off x="14173614" y="8022771"/>
          <a:ext cx="1839273" cy="1447799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Monitor risk</a:t>
          </a:r>
        </a:p>
      </xdr:txBody>
    </xdr:sp>
    <xdr:clientData/>
  </xdr:twoCellAnchor>
  <xdr:twoCellAnchor>
    <xdr:from>
      <xdr:col>30</xdr:col>
      <xdr:colOff>50866</xdr:colOff>
      <xdr:row>35</xdr:row>
      <xdr:rowOff>64709</xdr:rowOff>
    </xdr:from>
    <xdr:to>
      <xdr:col>39</xdr:col>
      <xdr:colOff>10894</xdr:colOff>
      <xdr:row>37</xdr:row>
      <xdr:rowOff>46519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8A915954-CF44-DD30-8643-8D6E6C13AE7F}"/>
            </a:ext>
          </a:extLst>
        </xdr:cNvPr>
        <xdr:cNvSpPr/>
      </xdr:nvSpPr>
      <xdr:spPr>
        <a:xfrm>
          <a:off x="14213180" y="8501138"/>
          <a:ext cx="852657" cy="43901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ต่ำ</a:t>
          </a:r>
          <a:endParaRPr lang="en-US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34</xdr:col>
      <xdr:colOff>77362</xdr:colOff>
      <xdr:row>37</xdr:row>
      <xdr:rowOff>83640</xdr:rowOff>
    </xdr:from>
    <xdr:to>
      <xdr:col>43</xdr:col>
      <xdr:colOff>4733</xdr:colOff>
      <xdr:row>37</xdr:row>
      <xdr:rowOff>457200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282BF0C4-5061-49B4-74F9-83F3D1A003A7}"/>
            </a:ext>
          </a:extLst>
        </xdr:cNvPr>
        <xdr:cNvSpPr/>
      </xdr:nvSpPr>
      <xdr:spPr>
        <a:xfrm>
          <a:off x="14642448" y="8977269"/>
          <a:ext cx="852656" cy="37356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ปานกลาง</a:t>
          </a:r>
          <a:endParaRPr lang="en-US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39</xdr:col>
      <xdr:colOff>63993</xdr:colOff>
      <xdr:row>35</xdr:row>
      <xdr:rowOff>63108</xdr:rowOff>
    </xdr:from>
    <xdr:to>
      <xdr:col>47</xdr:col>
      <xdr:colOff>78450</xdr:colOff>
      <xdr:row>37</xdr:row>
      <xdr:rowOff>44918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E54F2C4A-567D-D010-205F-1EC039FE43DA}"/>
            </a:ext>
          </a:extLst>
        </xdr:cNvPr>
        <xdr:cNvSpPr/>
      </xdr:nvSpPr>
      <xdr:spPr>
        <a:xfrm>
          <a:off x="15118936" y="8499537"/>
          <a:ext cx="852657" cy="43901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ค่อนข้างต่ำ</a:t>
          </a:r>
          <a:endParaRPr lang="en-US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48</xdr:col>
      <xdr:colOff>36343</xdr:colOff>
      <xdr:row>32</xdr:row>
      <xdr:rowOff>141515</xdr:rowOff>
    </xdr:from>
    <xdr:to>
      <xdr:col>56</xdr:col>
      <xdr:colOff>43544</xdr:colOff>
      <xdr:row>37</xdr:row>
      <xdr:rowOff>587829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8E2DC359-2799-7DB1-95BB-78D41EE6F3BA}"/>
            </a:ext>
          </a:extLst>
        </xdr:cNvPr>
        <xdr:cNvSpPr/>
      </xdr:nvSpPr>
      <xdr:spPr>
        <a:xfrm>
          <a:off x="16027457" y="8022772"/>
          <a:ext cx="1748916" cy="1458686"/>
        </a:xfrm>
        <a:prstGeom prst="rect">
          <a:avLst/>
        </a:prstGeom>
        <a:solidFill>
          <a:srgbClr val="FFC000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Reduce risk</a:t>
          </a:r>
        </a:p>
      </xdr:txBody>
    </xdr:sp>
    <xdr:clientData/>
  </xdr:twoCellAnchor>
  <xdr:twoCellAnchor>
    <xdr:from>
      <xdr:col>48</xdr:col>
      <xdr:colOff>44408</xdr:colOff>
      <xdr:row>35</xdr:row>
      <xdr:rowOff>86070</xdr:rowOff>
    </xdr:from>
    <xdr:to>
      <xdr:col>51</xdr:col>
      <xdr:colOff>541726</xdr:colOff>
      <xdr:row>37</xdr:row>
      <xdr:rowOff>67880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C2EC7B12-69A3-9DDD-1FC8-3F7AD633CB45}"/>
            </a:ext>
          </a:extLst>
        </xdr:cNvPr>
        <xdr:cNvSpPr/>
      </xdr:nvSpPr>
      <xdr:spPr>
        <a:xfrm>
          <a:off x="16427408" y="7314184"/>
          <a:ext cx="791232" cy="253953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ค่อนข้างสูง</a:t>
          </a:r>
          <a:endParaRPr lang="en-US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52</xdr:col>
      <xdr:colOff>6463</xdr:colOff>
      <xdr:row>35</xdr:row>
      <xdr:rowOff>73168</xdr:rowOff>
    </xdr:from>
    <xdr:to>
      <xdr:col>55</xdr:col>
      <xdr:colOff>3038</xdr:colOff>
      <xdr:row>37</xdr:row>
      <xdr:rowOff>54978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D663C4A8-D6F9-30D2-6BAA-0728FC4319F7}"/>
            </a:ext>
          </a:extLst>
        </xdr:cNvPr>
        <xdr:cNvSpPr/>
      </xdr:nvSpPr>
      <xdr:spPr>
        <a:xfrm>
          <a:off x="17238549" y="7301282"/>
          <a:ext cx="791232" cy="253953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สูง</a:t>
          </a:r>
          <a:endParaRPr lang="en-US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12</xdr:col>
      <xdr:colOff>228599</xdr:colOff>
      <xdr:row>35</xdr:row>
      <xdr:rowOff>76201</xdr:rowOff>
    </xdr:from>
    <xdr:to>
      <xdr:col>29</xdr:col>
      <xdr:colOff>134865</xdr:colOff>
      <xdr:row>37</xdr:row>
      <xdr:rowOff>587833</xdr:rowOff>
    </xdr:to>
    <xdr:grpSp>
      <xdr:nvGrpSpPr>
        <xdr:cNvPr id="16" name="Group 15">
          <a:extLst>
            <a:ext uri="{FF2B5EF4-FFF2-40B4-BE49-F238E27FC236}">
              <a16:creationId xmlns:a16="http://schemas.microsoft.com/office/drawing/2014/main" id="{1C5F7E17-A518-3CF9-BDA9-F99513EE984F}"/>
            </a:ext>
          </a:extLst>
        </xdr:cNvPr>
        <xdr:cNvGrpSpPr/>
      </xdr:nvGrpSpPr>
      <xdr:grpSpPr>
        <a:xfrm>
          <a:off x="11476037" y="8656639"/>
          <a:ext cx="2970141" cy="956132"/>
          <a:chOff x="2606040" y="4752736"/>
          <a:chExt cx="3071126" cy="1028789"/>
        </a:xfrm>
      </xdr:grpSpPr>
      <xdr:pic>
        <xdr:nvPicPr>
          <xdr:cNvPr id="17" name="Picture 16">
            <a:extLst>
              <a:ext uri="{FF2B5EF4-FFF2-40B4-BE49-F238E27FC236}">
                <a16:creationId xmlns:a16="http://schemas.microsoft.com/office/drawing/2014/main" id="{7413F823-9D26-F211-5492-3E9990ED21D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3642450" y="4752736"/>
            <a:ext cx="2034716" cy="1028789"/>
          </a:xfrm>
          <a:prstGeom prst="rect">
            <a:avLst/>
          </a:prstGeom>
        </xdr:spPr>
      </xdr:pic>
      <xdr:pic>
        <xdr:nvPicPr>
          <xdr:cNvPr id="18" name="Picture 17">
            <a:extLst>
              <a:ext uri="{FF2B5EF4-FFF2-40B4-BE49-F238E27FC236}">
                <a16:creationId xmlns:a16="http://schemas.microsoft.com/office/drawing/2014/main" id="{3B734858-A5ED-B02F-2A91-891B385F2D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606040" y="5164252"/>
            <a:ext cx="1036410" cy="617273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4038601</xdr:colOff>
      <xdr:row>32</xdr:row>
      <xdr:rowOff>21773</xdr:rowOff>
    </xdr:from>
    <xdr:to>
      <xdr:col>15</xdr:col>
      <xdr:colOff>108857</xdr:colOff>
      <xdr:row>38</xdr:row>
      <xdr:rowOff>32659</xdr:rowOff>
    </xdr:to>
    <xdr:sp macro="" textlink="">
      <xdr:nvSpPr>
        <xdr:cNvPr id="19" name="Arrow: Pentagon 18">
          <a:extLst>
            <a:ext uri="{FF2B5EF4-FFF2-40B4-BE49-F238E27FC236}">
              <a16:creationId xmlns:a16="http://schemas.microsoft.com/office/drawing/2014/main" id="{0EFCEAA4-E637-4EE4-AB0F-352E328A32F3}"/>
            </a:ext>
          </a:extLst>
        </xdr:cNvPr>
        <xdr:cNvSpPr/>
      </xdr:nvSpPr>
      <xdr:spPr>
        <a:xfrm>
          <a:off x="10276115" y="7903030"/>
          <a:ext cx="1371599" cy="1719943"/>
        </a:xfrm>
        <a:prstGeom prst="homePlate">
          <a:avLst>
            <a:gd name="adj" fmla="val 38375"/>
          </a:avLst>
        </a:prstGeom>
        <a:noFill/>
        <a:ln>
          <a:noFill/>
        </a:ln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200" b="1">
              <a:latin typeface="TH SarabunPSK" panose="020B0500040200020003" pitchFamily="34" charset="-34"/>
              <a:cs typeface="TH SarabunPSK" panose="020B0500040200020003" pitchFamily="34" charset="-34"/>
            </a:rPr>
            <a:t>Criteria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luempiti_mak@test.com" TargetMode="External"/><Relationship Id="rId2" Type="http://schemas.openxmlformats.org/officeDocument/2006/relationships/hyperlink" Target="mailto:tonrak_mee@test.com" TargetMode="External"/><Relationship Id="rId1" Type="http://schemas.openxmlformats.org/officeDocument/2006/relationships/hyperlink" Target="mailto:phomjai_pak@test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Karan_jat@test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5319-3441-4FDD-BE49-CD09CE0F9478}">
  <sheetPr>
    <pageSetUpPr fitToPage="1"/>
  </sheetPr>
  <dimension ref="A2:X34"/>
  <sheetViews>
    <sheetView showGridLines="0" zoomScale="85" zoomScaleNormal="85" workbookViewId="0">
      <selection activeCell="D6" sqref="D6:H6"/>
    </sheetView>
  </sheetViews>
  <sheetFormatPr defaultRowHeight="14.5"/>
  <cols>
    <col min="1" max="1" width="3.90625" customWidth="1"/>
    <col min="3" max="3" width="18.08984375" style="202" customWidth="1"/>
    <col min="4" max="4" width="35.81640625" customWidth="1"/>
    <col min="5" max="5" width="18.1796875" customWidth="1"/>
    <col min="6" max="6" width="79.81640625" customWidth="1"/>
    <col min="7" max="7" width="26.90625" customWidth="1"/>
    <col min="8" max="8" width="3.6328125" customWidth="1"/>
  </cols>
  <sheetData>
    <row r="2" spans="1:24" s="35" customFormat="1" ht="50.9" customHeight="1">
      <c r="B2" s="359" t="s">
        <v>860</v>
      </c>
      <c r="C2" s="360"/>
      <c r="D2" s="360"/>
      <c r="E2" s="360"/>
      <c r="F2" s="360"/>
      <c r="G2" s="360"/>
      <c r="H2" s="361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</row>
    <row r="3" spans="1:24">
      <c r="A3" s="139"/>
      <c r="B3" s="214"/>
      <c r="C3" s="215"/>
      <c r="D3" s="211"/>
      <c r="E3" s="211"/>
      <c r="F3" s="211"/>
      <c r="G3" s="211"/>
      <c r="H3" s="212"/>
    </row>
    <row r="4" spans="1:24" s="6" customFormat="1" ht="23">
      <c r="A4" s="139"/>
      <c r="B4" s="366" t="s">
        <v>858</v>
      </c>
      <c r="C4" s="367"/>
      <c r="D4" s="367"/>
      <c r="E4" s="367"/>
      <c r="F4" s="367"/>
      <c r="G4" s="367"/>
      <c r="H4" s="36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</row>
    <row r="5" spans="1:24" ht="23">
      <c r="A5" s="139"/>
      <c r="B5" s="222" t="s">
        <v>22</v>
      </c>
      <c r="C5" s="222" t="s">
        <v>859</v>
      </c>
      <c r="D5" s="369" t="s">
        <v>861</v>
      </c>
      <c r="E5" s="370"/>
      <c r="F5" s="370"/>
      <c r="G5" s="370"/>
      <c r="H5" s="371"/>
    </row>
    <row r="6" spans="1:24" ht="90" customHeight="1">
      <c r="A6" s="139"/>
      <c r="B6" s="378">
        <v>1</v>
      </c>
      <c r="C6" s="376" t="s">
        <v>862</v>
      </c>
      <c r="D6" s="362" t="s">
        <v>895</v>
      </c>
      <c r="E6" s="363"/>
      <c r="F6" s="363"/>
      <c r="G6" s="363"/>
      <c r="H6" s="382"/>
    </row>
    <row r="7" spans="1:24" ht="18.649999999999999" customHeight="1" thickBot="1">
      <c r="B7" s="378"/>
      <c r="C7" s="377"/>
      <c r="D7" s="206" t="s">
        <v>863</v>
      </c>
      <c r="E7" s="207"/>
      <c r="F7" s="207"/>
      <c r="G7" s="139"/>
      <c r="H7" s="208"/>
    </row>
    <row r="8" spans="1:24" ht="19.25" customHeight="1" thickBot="1">
      <c r="B8" s="378"/>
      <c r="C8" s="377"/>
      <c r="D8" s="206" t="s">
        <v>864</v>
      </c>
      <c r="E8" s="199"/>
      <c r="F8" s="207" t="s">
        <v>866</v>
      </c>
      <c r="G8" s="139"/>
      <c r="H8" s="208"/>
    </row>
    <row r="9" spans="1:24" ht="4.25" customHeight="1" thickBot="1">
      <c r="B9" s="378"/>
      <c r="C9" s="377"/>
      <c r="D9" s="206"/>
      <c r="E9" s="207"/>
      <c r="F9" s="207"/>
      <c r="G9" s="139"/>
      <c r="H9" s="208"/>
    </row>
    <row r="10" spans="1:24" ht="19.75" customHeight="1" thickBot="1">
      <c r="B10" s="378"/>
      <c r="C10" s="377"/>
      <c r="D10" s="206" t="s">
        <v>865</v>
      </c>
      <c r="E10" s="200"/>
      <c r="F10" s="207" t="s">
        <v>867</v>
      </c>
      <c r="G10" s="139"/>
      <c r="H10" s="208"/>
    </row>
    <row r="11" spans="1:24" ht="6" customHeight="1">
      <c r="B11" s="378"/>
      <c r="C11" s="377"/>
      <c r="D11" s="209"/>
      <c r="E11" s="210"/>
      <c r="F11" s="210"/>
      <c r="G11" s="211"/>
      <c r="H11" s="212"/>
    </row>
    <row r="12" spans="1:24" ht="150.65" customHeight="1">
      <c r="B12" s="335">
        <v>2</v>
      </c>
      <c r="C12" s="373" t="s">
        <v>747</v>
      </c>
      <c r="D12" s="362" t="s">
        <v>876</v>
      </c>
      <c r="E12" s="363"/>
      <c r="F12" s="363"/>
      <c r="G12" s="363"/>
      <c r="H12" s="205"/>
    </row>
    <row r="13" spans="1:24" ht="48.65" customHeight="1">
      <c r="B13" s="372"/>
      <c r="C13" s="374"/>
      <c r="D13" s="349" t="s">
        <v>877</v>
      </c>
      <c r="E13" s="350"/>
      <c r="F13" s="350"/>
      <c r="G13" s="350"/>
      <c r="H13" s="208"/>
    </row>
    <row r="14" spans="1:24" ht="129" customHeight="1">
      <c r="B14" s="336"/>
      <c r="C14" s="375"/>
      <c r="D14" s="349" t="s">
        <v>894</v>
      </c>
      <c r="E14" s="350"/>
      <c r="F14" s="350"/>
      <c r="G14" s="350"/>
      <c r="H14" s="208"/>
    </row>
    <row r="15" spans="1:24" ht="22.25" customHeight="1">
      <c r="B15" s="335">
        <v>3</v>
      </c>
      <c r="C15" s="379" t="s">
        <v>868</v>
      </c>
      <c r="D15" s="362" t="s">
        <v>892</v>
      </c>
      <c r="E15" s="363"/>
      <c r="F15" s="363"/>
      <c r="G15" s="204"/>
      <c r="H15" s="205"/>
    </row>
    <row r="16" spans="1:24" ht="22.25" customHeight="1">
      <c r="B16" s="372"/>
      <c r="C16" s="380"/>
      <c r="D16" s="349" t="s">
        <v>896</v>
      </c>
      <c r="E16" s="350"/>
      <c r="F16" s="350"/>
      <c r="G16" s="216" t="s">
        <v>59</v>
      </c>
      <c r="H16" s="208"/>
    </row>
    <row r="17" spans="2:9" ht="3.65" customHeight="1">
      <c r="B17" s="372"/>
      <c r="C17" s="380"/>
      <c r="D17" s="351"/>
      <c r="E17" s="352"/>
      <c r="F17" s="352"/>
      <c r="G17" s="352"/>
      <c r="H17" s="353"/>
      <c r="I17" s="213"/>
    </row>
    <row r="18" spans="2:9" ht="148.25" customHeight="1">
      <c r="B18" s="336"/>
      <c r="C18" s="381"/>
      <c r="D18" s="364" t="s">
        <v>897</v>
      </c>
      <c r="E18" s="365"/>
      <c r="F18" s="365"/>
      <c r="G18" s="365"/>
      <c r="H18" s="212"/>
    </row>
    <row r="19" spans="2:9" ht="20.5">
      <c r="B19" s="354" t="s">
        <v>878</v>
      </c>
      <c r="C19" s="355"/>
      <c r="D19" s="355"/>
      <c r="E19" s="355"/>
      <c r="F19" s="355"/>
      <c r="G19" s="355"/>
      <c r="H19" s="356"/>
    </row>
    <row r="20" spans="2:9" ht="45.65" customHeight="1">
      <c r="B20" s="220">
        <v>4</v>
      </c>
      <c r="C20" s="224" t="s">
        <v>624</v>
      </c>
      <c r="D20" s="357" t="s">
        <v>871</v>
      </c>
      <c r="E20" s="357"/>
      <c r="F20" s="357"/>
      <c r="G20" s="357"/>
      <c r="H20" s="208"/>
    </row>
    <row r="21" spans="2:9" ht="23.4" customHeight="1">
      <c r="B21" s="335">
        <v>5</v>
      </c>
      <c r="C21" s="337" t="s">
        <v>869</v>
      </c>
      <c r="D21" s="358" t="s">
        <v>898</v>
      </c>
      <c r="E21" s="357"/>
      <c r="F21" s="357"/>
      <c r="G21" s="317" t="s">
        <v>59</v>
      </c>
      <c r="H21" s="208"/>
    </row>
    <row r="22" spans="2:9" ht="23.4" customHeight="1">
      <c r="B22" s="336"/>
      <c r="C22" s="338"/>
      <c r="D22" s="218" t="s">
        <v>904</v>
      </c>
      <c r="E22" s="219"/>
      <c r="F22" s="219"/>
      <c r="G22" s="225"/>
      <c r="H22" s="208"/>
    </row>
    <row r="23" spans="2:9" ht="45.65" customHeight="1">
      <c r="B23" s="203">
        <v>6</v>
      </c>
      <c r="C23" s="217" t="s">
        <v>115</v>
      </c>
      <c r="D23" s="349" t="s">
        <v>918</v>
      </c>
      <c r="E23" s="350"/>
      <c r="F23" s="350"/>
      <c r="G23" s="350"/>
      <c r="H23" s="208"/>
    </row>
    <row r="24" spans="2:9" ht="45.65" customHeight="1">
      <c r="B24" s="203">
        <v>7</v>
      </c>
      <c r="C24" s="217" t="s">
        <v>116</v>
      </c>
      <c r="D24" s="349"/>
      <c r="E24" s="350"/>
      <c r="F24" s="350"/>
      <c r="G24" s="350"/>
      <c r="H24" s="208"/>
    </row>
    <row r="25" spans="2:9" ht="45.65" customHeight="1">
      <c r="B25" s="203">
        <v>8</v>
      </c>
      <c r="C25" s="217" t="s">
        <v>117</v>
      </c>
      <c r="D25" s="349"/>
      <c r="E25" s="350"/>
      <c r="F25" s="350"/>
      <c r="G25" s="350"/>
      <c r="H25" s="208"/>
    </row>
    <row r="26" spans="2:9" ht="45.65" customHeight="1">
      <c r="B26" s="203">
        <v>9</v>
      </c>
      <c r="C26" s="217" t="s">
        <v>870</v>
      </c>
      <c r="D26" s="349"/>
      <c r="E26" s="350"/>
      <c r="F26" s="350"/>
      <c r="G26" s="350"/>
      <c r="H26" s="208"/>
    </row>
    <row r="27" spans="2:9" ht="45.65" customHeight="1">
      <c r="B27" s="203">
        <v>10</v>
      </c>
      <c r="C27" s="217" t="s">
        <v>119</v>
      </c>
      <c r="D27" s="349"/>
      <c r="E27" s="350"/>
      <c r="F27" s="350"/>
      <c r="G27" s="350"/>
      <c r="H27" s="208"/>
    </row>
    <row r="28" spans="2:9" ht="27" customHeight="1">
      <c r="B28" s="203">
        <v>11</v>
      </c>
      <c r="C28" s="201" t="s">
        <v>501</v>
      </c>
      <c r="D28" s="345" t="s">
        <v>893</v>
      </c>
      <c r="E28" s="346"/>
      <c r="F28" s="346"/>
      <c r="G28" s="346"/>
      <c r="H28" s="347"/>
    </row>
    <row r="30" spans="2:9" ht="20.5">
      <c r="B30" s="343" t="s">
        <v>899</v>
      </c>
      <c r="C30" s="343"/>
      <c r="D30" s="343"/>
      <c r="E30" s="343"/>
      <c r="F30" s="348" t="s">
        <v>43</v>
      </c>
      <c r="G30" s="348"/>
    </row>
    <row r="31" spans="2:9" ht="20.5">
      <c r="B31" s="344" t="s">
        <v>44</v>
      </c>
      <c r="C31" s="344"/>
      <c r="D31" s="333" t="s">
        <v>45</v>
      </c>
      <c r="E31" s="333"/>
      <c r="F31" s="333" t="s">
        <v>46</v>
      </c>
      <c r="G31" s="333"/>
    </row>
    <row r="32" spans="2:9" ht="20.5">
      <c r="B32" s="339" t="s">
        <v>47</v>
      </c>
      <c r="C32" s="339"/>
      <c r="D32" s="333" t="s">
        <v>48</v>
      </c>
      <c r="E32" s="333"/>
      <c r="F32" s="333" t="s">
        <v>49</v>
      </c>
      <c r="G32" s="333"/>
    </row>
    <row r="33" spans="1:7" ht="20.5">
      <c r="B33" s="340" t="s">
        <v>50</v>
      </c>
      <c r="C33" s="340"/>
      <c r="D33" s="333" t="s">
        <v>51</v>
      </c>
      <c r="E33" s="333"/>
      <c r="F33" s="333" t="s">
        <v>52</v>
      </c>
      <c r="G33" s="333"/>
    </row>
    <row r="34" spans="1:7" ht="42.65" customHeight="1">
      <c r="A34" s="139"/>
      <c r="B34" s="341" t="s">
        <v>53</v>
      </c>
      <c r="C34" s="341"/>
      <c r="D34" s="342" t="s">
        <v>54</v>
      </c>
      <c r="E34" s="342"/>
      <c r="F34" s="334" t="s">
        <v>46</v>
      </c>
      <c r="G34" s="334"/>
    </row>
  </sheetData>
  <sheetProtection algorithmName="SHA-512" hashValue="CYsZSzzS9VQCRMT/sexlgRBfEgHxnIvgnbXuXMNodi2+IN0gSq2GEvO67sA4fPv2Hg36+SdxT9IzhC1p1o+k2Q==" saltValue="cNAJO3gMEqHu8FbgxDwxPw==" spinCount="100000" sheet="1" objects="1" scenarios="1"/>
  <mergeCells count="38">
    <mergeCell ref="F31:G31"/>
    <mergeCell ref="B2:H2"/>
    <mergeCell ref="D14:G14"/>
    <mergeCell ref="D12:G12"/>
    <mergeCell ref="D13:G13"/>
    <mergeCell ref="D18:G18"/>
    <mergeCell ref="B4:H4"/>
    <mergeCell ref="D5:H5"/>
    <mergeCell ref="D15:F15"/>
    <mergeCell ref="B12:B14"/>
    <mergeCell ref="C12:C14"/>
    <mergeCell ref="C6:C11"/>
    <mergeCell ref="B6:B11"/>
    <mergeCell ref="B15:B18"/>
    <mergeCell ref="C15:C18"/>
    <mergeCell ref="D6:H6"/>
    <mergeCell ref="D16:F16"/>
    <mergeCell ref="D17:H17"/>
    <mergeCell ref="D23:G27"/>
    <mergeCell ref="B19:H19"/>
    <mergeCell ref="D20:G20"/>
    <mergeCell ref="D21:F21"/>
    <mergeCell ref="F32:G32"/>
    <mergeCell ref="F33:G33"/>
    <mergeCell ref="F34:G34"/>
    <mergeCell ref="B21:B22"/>
    <mergeCell ref="C21:C22"/>
    <mergeCell ref="B32:C32"/>
    <mergeCell ref="B33:C33"/>
    <mergeCell ref="B34:C34"/>
    <mergeCell ref="D31:E31"/>
    <mergeCell ref="D32:E32"/>
    <mergeCell ref="D33:E33"/>
    <mergeCell ref="D34:E34"/>
    <mergeCell ref="B30:E30"/>
    <mergeCell ref="B31:C31"/>
    <mergeCell ref="D28:H28"/>
    <mergeCell ref="F30:G30"/>
  </mergeCells>
  <pageMargins left="0.25" right="0.25" top="0.75" bottom="0.75" header="0.3" footer="0.3"/>
  <pageSetup paperSize="8" fitToHeight="0" orientation="landscape" r:id="rId1"/>
  <colBreaks count="1" manualBreakCount="1">
    <brk id="8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61103-24F9-4A71-9E61-AF4F62953B54}">
  <sheetPr>
    <tabColor theme="4" tint="0.39997558519241921"/>
  </sheetPr>
  <dimension ref="A1:Y871"/>
  <sheetViews>
    <sheetView showGridLines="0" zoomScale="70" zoomScaleNormal="70" workbookViewId="0">
      <pane xSplit="1" ySplit="3" topLeftCell="C4" activePane="bottomRight" state="frozen"/>
      <selection pane="topRight" activeCell="M6" sqref="M6"/>
      <selection pane="bottomLeft" activeCell="M6" sqref="M6"/>
      <selection pane="bottomRight" sqref="A1:XFD1048576"/>
    </sheetView>
  </sheetViews>
  <sheetFormatPr defaultColWidth="14.453125" defaultRowHeight="15" customHeight="1"/>
  <cols>
    <col min="1" max="1" width="5.90625" style="6" customWidth="1"/>
    <col min="2" max="6" width="4.08984375" style="6" customWidth="1"/>
    <col min="7" max="7" width="14.54296875" style="6" hidden="1" customWidth="1"/>
    <col min="8" max="8" width="91.08984375" style="6" customWidth="1"/>
    <col min="9" max="12" width="6.08984375" style="93" customWidth="1"/>
    <col min="13" max="13" width="21.08984375" style="96" customWidth="1"/>
    <col min="14" max="14" width="19.08984375" style="6" customWidth="1"/>
    <col min="15" max="15" width="70.81640625" style="6" customWidth="1"/>
    <col min="16" max="20" width="50.81640625" style="6" customWidth="1"/>
    <col min="21" max="21" width="18.90625" style="6" bestFit="1" customWidth="1"/>
    <col min="22" max="25" width="8.90625" style="6" customWidth="1"/>
    <col min="26" max="16384" width="14.453125" style="6"/>
  </cols>
  <sheetData>
    <row r="1" spans="1:25" ht="34.5" customHeight="1">
      <c r="A1" s="114" t="s">
        <v>883</v>
      </c>
      <c r="B1" s="103"/>
      <c r="C1" s="103"/>
      <c r="D1" s="103"/>
      <c r="E1" s="103"/>
      <c r="F1" s="103"/>
      <c r="G1" s="103"/>
      <c r="H1" s="104"/>
      <c r="I1" s="106"/>
      <c r="J1" s="105"/>
      <c r="K1" s="105"/>
      <c r="L1" s="107"/>
      <c r="M1" s="103"/>
      <c r="N1" s="103"/>
      <c r="O1" s="107"/>
      <c r="P1" s="107"/>
      <c r="Q1" s="107"/>
      <c r="R1" s="107"/>
      <c r="S1" s="107"/>
      <c r="T1" s="107"/>
      <c r="U1" s="107"/>
    </row>
    <row r="2" spans="1:25" ht="24.75" customHeight="1">
      <c r="A2" s="2"/>
      <c r="B2" s="508" t="s">
        <v>89</v>
      </c>
      <c r="C2" s="509"/>
      <c r="D2" s="509"/>
      <c r="E2" s="509"/>
      <c r="F2" s="510"/>
      <c r="G2" s="3"/>
      <c r="H2" s="4"/>
      <c r="I2" s="507" t="s">
        <v>331</v>
      </c>
      <c r="J2" s="514"/>
      <c r="K2" s="514"/>
      <c r="L2" s="515"/>
      <c r="M2" s="4"/>
      <c r="N2" s="4"/>
      <c r="O2" s="2"/>
      <c r="P2" s="2"/>
      <c r="Q2" s="5"/>
      <c r="R2" s="5"/>
      <c r="S2" s="5"/>
      <c r="T2" s="5"/>
      <c r="U2" s="5"/>
      <c r="V2" s="5"/>
      <c r="W2" s="5"/>
      <c r="X2" s="5"/>
      <c r="Y2" s="5"/>
    </row>
    <row r="3" spans="1:25" ht="110.25" customHeight="1">
      <c r="A3" s="18" t="s">
        <v>120</v>
      </c>
      <c r="B3" s="84" t="s">
        <v>93</v>
      </c>
      <c r="C3" s="84" t="s">
        <v>94</v>
      </c>
      <c r="D3" s="84" t="s">
        <v>95</v>
      </c>
      <c r="E3" s="84" t="s">
        <v>96</v>
      </c>
      <c r="F3" s="84" t="s">
        <v>97</v>
      </c>
      <c r="G3" s="18" t="s">
        <v>332</v>
      </c>
      <c r="H3" s="18" t="s">
        <v>702</v>
      </c>
      <c r="I3" s="182" t="s">
        <v>741</v>
      </c>
      <c r="J3" s="182" t="s">
        <v>743</v>
      </c>
      <c r="K3" s="182" t="s">
        <v>744</v>
      </c>
      <c r="L3" s="182" t="s">
        <v>742</v>
      </c>
      <c r="M3" s="18" t="s">
        <v>121</v>
      </c>
      <c r="N3" s="18" t="s">
        <v>333</v>
      </c>
      <c r="O3" s="30" t="s">
        <v>845</v>
      </c>
      <c r="P3" s="30" t="s">
        <v>846</v>
      </c>
      <c r="Q3" s="30" t="s">
        <v>733</v>
      </c>
      <c r="R3" s="30" t="s">
        <v>334</v>
      </c>
      <c r="S3" s="30" t="s">
        <v>335</v>
      </c>
      <c r="T3" s="31" t="s">
        <v>336</v>
      </c>
      <c r="U3" s="31" t="s">
        <v>902</v>
      </c>
    </row>
    <row r="4" spans="1:25" ht="36.5">
      <c r="A4" s="19">
        <v>1</v>
      </c>
      <c r="B4" s="20" t="s">
        <v>126</v>
      </c>
      <c r="C4" s="20" t="s">
        <v>126</v>
      </c>
      <c r="D4" s="21"/>
      <c r="E4" s="21"/>
      <c r="F4" s="20" t="s">
        <v>126</v>
      </c>
      <c r="G4" s="22" t="s">
        <v>450</v>
      </c>
      <c r="H4" s="29" t="s">
        <v>564</v>
      </c>
      <c r="I4" s="161" t="s">
        <v>319</v>
      </c>
      <c r="J4" s="161"/>
      <c r="K4" s="161"/>
      <c r="L4" s="161"/>
      <c r="M4" s="309" t="str">
        <f>IF(AND('1-Basic Info'!$I$11="Y",$I4="x"),"&gt;&gt;เลือกระดับผลการประเมิน&lt;&lt;",IF(AND('1-Basic Info'!$I$12="Y",$J4="x"),"&gt;&gt;เลือกระดับผลการประเมิน&lt;&lt;",IF(AND('1-Basic Info'!$I$13="Y",$K4="x"),"&gt;&gt;เลือกระดับผลการประเมิน&lt;&lt;",IF(AND('1-Basic Info'!$I$14="Y",$L4="x"),"&gt;&gt;เลือกระดับผลการประเมิน&lt;&lt;","Not Applicable"))))</f>
        <v>Not Applicable</v>
      </c>
      <c r="N4" s="20" t="str" cm="1">
        <f t="array" ref="N4">_xlfn.SWITCH(M4,"Not Pass","ต่ำ","Partially Pass","ต่ำ","Alternative Control","ปานกลาง","Pass","สูง","Not Applicable","N/A","&gt;&gt;เลือกระดับผลการประเมิน&lt;&lt;","-")</f>
        <v>N/A</v>
      </c>
      <c r="O4" s="324"/>
      <c r="P4" s="324"/>
      <c r="Q4" s="327"/>
      <c r="R4" s="327"/>
      <c r="S4" s="327"/>
      <c r="T4" s="327"/>
      <c r="U4" s="327"/>
    </row>
    <row r="5" spans="1:25" ht="234">
      <c r="A5" s="19">
        <v>2</v>
      </c>
      <c r="B5" s="28"/>
      <c r="C5" s="20" t="s">
        <v>126</v>
      </c>
      <c r="D5" s="21"/>
      <c r="E5" s="20" t="s">
        <v>126</v>
      </c>
      <c r="F5" s="28"/>
      <c r="G5" s="22" t="s">
        <v>451</v>
      </c>
      <c r="H5" s="22" t="s">
        <v>565</v>
      </c>
      <c r="I5" s="161" t="s">
        <v>319</v>
      </c>
      <c r="J5" s="161"/>
      <c r="K5" s="161"/>
      <c r="L5" s="161"/>
      <c r="M5" s="309" t="str">
        <f>IF(AND('1-Basic Info'!$I$11="Y",$I5="x"),"&gt;&gt;เลือกระดับผลการประเมิน&lt;&lt;",IF(AND('1-Basic Info'!$I$12="Y",$J5="x"),"&gt;&gt;เลือกระดับผลการประเมิน&lt;&lt;",IF(AND('1-Basic Info'!$I$13="Y",$K5="x"),"&gt;&gt;เลือกระดับผลการประเมิน&lt;&lt;",IF(AND('1-Basic Info'!$I$14="Y",$L5="x"),"&gt;&gt;เลือกระดับผลการประเมิน&lt;&lt;","Not Applicable"))))</f>
        <v>Not Applicable</v>
      </c>
      <c r="N5" s="20" t="str" cm="1">
        <f t="array" ref="N5">_xlfn.SWITCH(M5,"Not Pass","ต่ำ","Partially Pass","ต่ำ","Alternative Control","ปานกลาง","Pass","สูง","Not Applicable","N/A","&gt;&gt;เลือกระดับผลการประเมิน&lt;&lt;","-")</f>
        <v>N/A</v>
      </c>
      <c r="O5" s="324"/>
      <c r="P5" s="324"/>
      <c r="Q5" s="327"/>
      <c r="R5" s="327"/>
      <c r="S5" s="327"/>
      <c r="T5" s="327"/>
      <c r="U5" s="327"/>
    </row>
    <row r="6" spans="1:25" ht="108.5">
      <c r="A6" s="19">
        <v>3</v>
      </c>
      <c r="B6" s="28"/>
      <c r="C6" s="20" t="s">
        <v>126</v>
      </c>
      <c r="D6" s="21"/>
      <c r="E6" s="28"/>
      <c r="F6" s="28"/>
      <c r="G6" s="22" t="s">
        <v>452</v>
      </c>
      <c r="H6" s="29" t="s">
        <v>566</v>
      </c>
      <c r="I6" s="161" t="s">
        <v>319</v>
      </c>
      <c r="J6" s="161"/>
      <c r="K6" s="161"/>
      <c r="L6" s="161"/>
      <c r="M6" s="309" t="str">
        <f>IF(AND('1-Basic Info'!$I$11="Y",$I6="x"),"&gt;&gt;เลือกระดับผลการประเมิน&lt;&lt;",IF(AND('1-Basic Info'!$I$12="Y",$J6="x"),"&gt;&gt;เลือกระดับผลการประเมิน&lt;&lt;",IF(AND('1-Basic Info'!$I$13="Y",$K6="x"),"&gt;&gt;เลือกระดับผลการประเมิน&lt;&lt;",IF(AND('1-Basic Info'!$I$14="Y",$L6="x"),"&gt;&gt;เลือกระดับผลการประเมิน&lt;&lt;","Not Applicable"))))</f>
        <v>Not Applicable</v>
      </c>
      <c r="N6" s="20" t="str" cm="1">
        <f t="array" ref="N6">_xlfn.SWITCH(M6,"Not Pass","ต่ำ","Partially Pass","ต่ำ","Alternative Control","ปานกลาง","Pass","สูง","Not Applicable","N/A","&gt;&gt;เลือกระดับผลการประเมิน&lt;&lt;","-")</f>
        <v>N/A</v>
      </c>
      <c r="O6" s="324"/>
      <c r="P6" s="324"/>
      <c r="Q6" s="327"/>
      <c r="R6" s="327"/>
      <c r="S6" s="327"/>
      <c r="T6" s="327"/>
      <c r="U6" s="327"/>
    </row>
    <row r="7" spans="1:25" ht="90">
      <c r="A7" s="19">
        <v>4</v>
      </c>
      <c r="B7" s="28"/>
      <c r="C7" s="21"/>
      <c r="D7" s="21"/>
      <c r="E7" s="20" t="s">
        <v>126</v>
      </c>
      <c r="F7" s="20" t="s">
        <v>126</v>
      </c>
      <c r="G7" s="22" t="s">
        <v>453</v>
      </c>
      <c r="H7" s="22" t="s">
        <v>567</v>
      </c>
      <c r="I7" s="161" t="s">
        <v>319</v>
      </c>
      <c r="J7" s="161"/>
      <c r="K7" s="161"/>
      <c r="L7" s="161"/>
      <c r="M7" s="309" t="str">
        <f>IF(AND('1-Basic Info'!$I$11="Y",$I7="x"),"&gt;&gt;เลือกระดับผลการประเมิน&lt;&lt;",IF(AND('1-Basic Info'!$I$12="Y",$J7="x"),"&gt;&gt;เลือกระดับผลการประเมิน&lt;&lt;",IF(AND('1-Basic Info'!$I$13="Y",$K7="x"),"&gt;&gt;เลือกระดับผลการประเมิน&lt;&lt;",IF(AND('1-Basic Info'!$I$14="Y",$L7="x"),"&gt;&gt;เลือกระดับผลการประเมิน&lt;&lt;","Not Applicable"))))</f>
        <v>Not Applicable</v>
      </c>
      <c r="N7" s="20" t="str" cm="1">
        <f t="array" ref="N7">_xlfn.SWITCH(M7,"Not Pass","ต่ำ","Partially Pass","ต่ำ","Alternative Control","ปานกลาง","Pass","สูง","Not Applicable","N/A","&gt;&gt;เลือกระดับผลการประเมิน&lt;&lt;","-")</f>
        <v>N/A</v>
      </c>
      <c r="O7" s="324"/>
      <c r="P7" s="324"/>
      <c r="Q7" s="327"/>
      <c r="R7" s="327"/>
      <c r="S7" s="327"/>
      <c r="T7" s="327"/>
      <c r="U7" s="327"/>
    </row>
    <row r="8" spans="1:25" ht="36">
      <c r="A8" s="19">
        <v>5</v>
      </c>
      <c r="B8" s="20" t="s">
        <v>126</v>
      </c>
      <c r="C8" s="20" t="s">
        <v>126</v>
      </c>
      <c r="D8" s="21"/>
      <c r="E8" s="21"/>
      <c r="F8" s="20" t="s">
        <v>126</v>
      </c>
      <c r="G8" s="22" t="s">
        <v>454</v>
      </c>
      <c r="H8" s="22" t="s">
        <v>568</v>
      </c>
      <c r="I8" s="161"/>
      <c r="J8" s="161" t="s">
        <v>319</v>
      </c>
      <c r="K8" s="161" t="s">
        <v>319</v>
      </c>
      <c r="L8" s="161"/>
      <c r="M8" s="309" t="str">
        <f>IF(AND('1-Basic Info'!$I$11="Y",$I8="x"),"&gt;&gt;เลือกระดับผลการประเมิน&lt;&lt;",IF(AND('1-Basic Info'!$I$12="Y",$J8="x"),"&gt;&gt;เลือกระดับผลการประเมิน&lt;&lt;",IF(AND('1-Basic Info'!$I$13="Y",$K8="x"),"&gt;&gt;เลือกระดับผลการประเมิน&lt;&lt;",IF(AND('1-Basic Info'!$I$14="Y",$L8="x"),"&gt;&gt;เลือกระดับผลการประเมิน&lt;&lt;","Not Applicable"))))</f>
        <v>Not Applicable</v>
      </c>
      <c r="N8" s="20" t="str" cm="1">
        <f t="array" ref="N8">_xlfn.SWITCH(M8,"Not Pass","ต่ำ","Partially Pass","ต่ำ","Alternative Control","ปานกลาง","Pass","สูง","Not Applicable","N/A","&gt;&gt;เลือกระดับผลการประเมิน&lt;&lt;","-")</f>
        <v>N/A</v>
      </c>
      <c r="O8" s="324"/>
      <c r="P8" s="324"/>
      <c r="Q8" s="327"/>
      <c r="R8" s="327"/>
      <c r="S8" s="327"/>
      <c r="T8" s="327"/>
      <c r="U8" s="327"/>
    </row>
    <row r="9" spans="1:25" ht="108">
      <c r="A9" s="19">
        <v>6</v>
      </c>
      <c r="B9" s="28"/>
      <c r="C9" s="20" t="s">
        <v>126</v>
      </c>
      <c r="D9" s="21"/>
      <c r="E9" s="28"/>
      <c r="F9" s="20" t="s">
        <v>126</v>
      </c>
      <c r="G9" s="22" t="s">
        <v>455</v>
      </c>
      <c r="H9" s="22" t="s">
        <v>569</v>
      </c>
      <c r="I9" s="161"/>
      <c r="J9" s="161" t="s">
        <v>319</v>
      </c>
      <c r="K9" s="161"/>
      <c r="L9" s="161"/>
      <c r="M9" s="309" t="str">
        <f>IF(AND('1-Basic Info'!$I$11="Y",$I9="x"),"&gt;&gt;เลือกระดับผลการประเมิน&lt;&lt;",IF(AND('1-Basic Info'!$I$12="Y",$J9="x"),"&gt;&gt;เลือกระดับผลการประเมิน&lt;&lt;",IF(AND('1-Basic Info'!$I$13="Y",$K9="x"),"&gt;&gt;เลือกระดับผลการประเมิน&lt;&lt;",IF(AND('1-Basic Info'!$I$14="Y",$L9="x"),"&gt;&gt;เลือกระดับผลการประเมิน&lt;&lt;","Not Applicable"))))</f>
        <v>Not Applicable</v>
      </c>
      <c r="N9" s="20" t="str" cm="1">
        <f t="array" ref="N9">_xlfn.SWITCH(M9,"Not Pass","ต่ำ","Partially Pass","ต่ำ","Alternative Control","ปานกลาง","Pass","สูง","Not Applicable","N/A","&gt;&gt;เลือกระดับผลการประเมิน&lt;&lt;","-")</f>
        <v>N/A</v>
      </c>
      <c r="O9" s="324"/>
      <c r="P9" s="324"/>
      <c r="Q9" s="327"/>
      <c r="R9" s="327"/>
      <c r="S9" s="327"/>
      <c r="T9" s="327"/>
      <c r="U9" s="327"/>
    </row>
    <row r="10" spans="1:25" ht="90.5">
      <c r="A10" s="19">
        <v>7</v>
      </c>
      <c r="B10" s="28"/>
      <c r="C10" s="20" t="s">
        <v>126</v>
      </c>
      <c r="D10" s="21"/>
      <c r="E10" s="28"/>
      <c r="F10" s="20" t="s">
        <v>126</v>
      </c>
      <c r="G10" s="22" t="s">
        <v>456</v>
      </c>
      <c r="H10" s="29" t="s">
        <v>570</v>
      </c>
      <c r="I10" s="161"/>
      <c r="J10" s="161" t="s">
        <v>319</v>
      </c>
      <c r="K10" s="161" t="s">
        <v>319</v>
      </c>
      <c r="L10" s="161"/>
      <c r="M10" s="309" t="str">
        <f>IF(AND('1-Basic Info'!$I$11="Y",$I10="x"),"&gt;&gt;เลือกระดับผลการประเมิน&lt;&lt;",IF(AND('1-Basic Info'!$I$12="Y",$J10="x"),"&gt;&gt;เลือกระดับผลการประเมิน&lt;&lt;",IF(AND('1-Basic Info'!$I$13="Y",$K10="x"),"&gt;&gt;เลือกระดับผลการประเมิน&lt;&lt;",IF(AND('1-Basic Info'!$I$14="Y",$L10="x"),"&gt;&gt;เลือกระดับผลการประเมิน&lt;&lt;","Not Applicable"))))</f>
        <v>Not Applicable</v>
      </c>
      <c r="N10" s="20" t="str" cm="1">
        <f t="array" ref="N10">_xlfn.SWITCH(M10,"Not Pass","ต่ำ","Partially Pass","ต่ำ","Alternative Control","ปานกลาง","Pass","สูง","Not Applicable","N/A","&gt;&gt;เลือกระดับผลการประเมิน&lt;&lt;","-")</f>
        <v>N/A</v>
      </c>
      <c r="O10" s="324"/>
      <c r="P10" s="324"/>
      <c r="Q10" s="327"/>
      <c r="R10" s="327"/>
      <c r="S10" s="327"/>
      <c r="T10" s="327"/>
      <c r="U10" s="327"/>
    </row>
    <row r="11" spans="1:25" ht="72.5">
      <c r="A11" s="19">
        <v>8</v>
      </c>
      <c r="B11" s="28"/>
      <c r="C11" s="20" t="s">
        <v>126</v>
      </c>
      <c r="D11" s="21"/>
      <c r="E11" s="20" t="s">
        <v>126</v>
      </c>
      <c r="F11" s="28"/>
      <c r="G11" s="22" t="s">
        <v>457</v>
      </c>
      <c r="H11" s="168" t="s">
        <v>667</v>
      </c>
      <c r="I11" s="161"/>
      <c r="J11" s="161" t="s">
        <v>319</v>
      </c>
      <c r="K11" s="161" t="s">
        <v>319</v>
      </c>
      <c r="L11" s="161"/>
      <c r="M11" s="309" t="str">
        <f>IF(AND('1-Basic Info'!$I$11="Y",$I11="x"),"&gt;&gt;เลือกระดับผลการประเมิน&lt;&lt;",IF(AND('1-Basic Info'!$I$12="Y",$J11="x"),"&gt;&gt;เลือกระดับผลการประเมิน&lt;&lt;",IF(AND('1-Basic Info'!$I$13="Y",$K11="x"),"&gt;&gt;เลือกระดับผลการประเมิน&lt;&lt;",IF(AND('1-Basic Info'!$I$14="Y",$L11="x"),"&gt;&gt;เลือกระดับผลการประเมิน&lt;&lt;","Not Applicable"))))</f>
        <v>Not Applicable</v>
      </c>
      <c r="N11" s="20" t="str" cm="1">
        <f t="array" ref="N11">_xlfn.SWITCH(M11,"Not Pass","ต่ำ","Partially Pass","ต่ำ","Alternative Control","ปานกลาง","Pass","สูง","Not Applicable","N/A","&gt;&gt;เลือกระดับผลการประเมิน&lt;&lt;","-")</f>
        <v>N/A</v>
      </c>
      <c r="O11" s="324"/>
      <c r="P11" s="324"/>
      <c r="Q11" s="327"/>
      <c r="R11" s="327"/>
      <c r="S11" s="327"/>
      <c r="T11" s="327"/>
      <c r="U11" s="327"/>
    </row>
    <row r="12" spans="1:25" ht="90.5">
      <c r="A12" s="19">
        <v>9</v>
      </c>
      <c r="B12" s="28"/>
      <c r="C12" s="20" t="s">
        <v>126</v>
      </c>
      <c r="D12" s="20"/>
      <c r="E12" s="20" t="s">
        <v>126</v>
      </c>
      <c r="F12" s="28"/>
      <c r="G12" s="22"/>
      <c r="H12" s="168" t="s">
        <v>666</v>
      </c>
      <c r="I12" s="161"/>
      <c r="J12" s="161" t="s">
        <v>319</v>
      </c>
      <c r="K12" s="161" t="s">
        <v>319</v>
      </c>
      <c r="L12" s="161"/>
      <c r="M12" s="309" t="str">
        <f>IF(AND('1-Basic Info'!$I$11="Y",$I12="x"),"&gt;&gt;เลือกระดับผลการประเมิน&lt;&lt;",IF(AND('1-Basic Info'!$I$12="Y",$J12="x"),"&gt;&gt;เลือกระดับผลการประเมิน&lt;&lt;",IF(AND('1-Basic Info'!$I$13="Y",$K12="x"),"&gt;&gt;เลือกระดับผลการประเมิน&lt;&lt;",IF(AND('1-Basic Info'!$I$14="Y",$L12="x"),"&gt;&gt;เลือกระดับผลการประเมิน&lt;&lt;","Not Applicable"))))</f>
        <v>Not Applicable</v>
      </c>
      <c r="N12" s="20" t="str" cm="1">
        <f t="array" ref="N12">_xlfn.SWITCH(M12,"Not Pass","ต่ำ","Partially Pass","ต่ำ","Alternative Control","ปานกลาง","Pass","สูง","Not Applicable","N/A","&gt;&gt;เลือกระดับผลการประเมิน&lt;&lt;","-")</f>
        <v>N/A</v>
      </c>
      <c r="O12" s="324"/>
      <c r="P12" s="324"/>
      <c r="Q12" s="327"/>
      <c r="R12" s="327"/>
      <c r="S12" s="327"/>
      <c r="T12" s="327"/>
      <c r="U12" s="327"/>
    </row>
    <row r="13" spans="1:25" ht="108">
      <c r="A13" s="19">
        <v>10</v>
      </c>
      <c r="B13" s="28"/>
      <c r="C13" s="20" t="s">
        <v>126</v>
      </c>
      <c r="D13" s="21"/>
      <c r="E13" s="28"/>
      <c r="F13" s="28"/>
      <c r="G13" s="22" t="s">
        <v>458</v>
      </c>
      <c r="H13" s="27" t="s">
        <v>571</v>
      </c>
      <c r="I13" s="161"/>
      <c r="J13" s="161" t="s">
        <v>319</v>
      </c>
      <c r="K13" s="161" t="s">
        <v>319</v>
      </c>
      <c r="L13" s="161"/>
      <c r="M13" s="309" t="str">
        <f>IF(AND('1-Basic Info'!$I$11="Y",$I13="x"),"&gt;&gt;เลือกระดับผลการประเมิน&lt;&lt;",IF(AND('1-Basic Info'!$I$12="Y",$J13="x"),"&gt;&gt;เลือกระดับผลการประเมิน&lt;&lt;",IF(AND('1-Basic Info'!$I$13="Y",$K13="x"),"&gt;&gt;เลือกระดับผลการประเมิน&lt;&lt;",IF(AND('1-Basic Info'!$I$14="Y",$L13="x"),"&gt;&gt;เลือกระดับผลการประเมิน&lt;&lt;","Not Applicable"))))</f>
        <v>Not Applicable</v>
      </c>
      <c r="N13" s="20" t="str" cm="1">
        <f t="array" ref="N13">_xlfn.SWITCH(M13,"Not Pass","ต่ำ","Partially Pass","ต่ำ","Alternative Control","ปานกลาง","Pass","สูง","Not Applicable","N/A","&gt;&gt;เลือกระดับผลการประเมิน&lt;&lt;","-")</f>
        <v>N/A</v>
      </c>
      <c r="O13" s="324"/>
      <c r="P13" s="324"/>
      <c r="Q13" s="327"/>
      <c r="R13" s="327"/>
      <c r="S13" s="327"/>
      <c r="T13" s="327"/>
      <c r="U13" s="327"/>
    </row>
    <row r="14" spans="1:25" ht="72">
      <c r="A14" s="19">
        <v>11</v>
      </c>
      <c r="B14" s="28"/>
      <c r="C14" s="20" t="s">
        <v>126</v>
      </c>
      <c r="D14" s="20" t="s">
        <v>126</v>
      </c>
      <c r="E14" s="28"/>
      <c r="F14" s="28"/>
      <c r="G14" s="22" t="s">
        <v>459</v>
      </c>
      <c r="H14" s="27" t="s">
        <v>572</v>
      </c>
      <c r="I14" s="161" t="s">
        <v>319</v>
      </c>
      <c r="J14" s="161" t="s">
        <v>319</v>
      </c>
      <c r="K14" s="161"/>
      <c r="L14" s="161"/>
      <c r="M14" s="309" t="str">
        <f>IF(AND('1-Basic Info'!$I$11="Y",$I14="x"),"&gt;&gt;เลือกระดับผลการประเมิน&lt;&lt;",IF(AND('1-Basic Info'!$I$12="Y",$J14="x"),"&gt;&gt;เลือกระดับผลการประเมิน&lt;&lt;",IF(AND('1-Basic Info'!$I$13="Y",$K14="x"),"&gt;&gt;เลือกระดับผลการประเมิน&lt;&lt;",IF(AND('1-Basic Info'!$I$14="Y",$L14="x"),"&gt;&gt;เลือกระดับผลการประเมิน&lt;&lt;","Not Applicable"))))</f>
        <v>Not Applicable</v>
      </c>
      <c r="N14" s="20" t="str" cm="1">
        <f t="array" ref="N14">_xlfn.SWITCH(M14,"Not Pass","ต่ำ","Partially Pass","ต่ำ","Alternative Control","ปานกลาง","Pass","สูง","Not Applicable","N/A","&gt;&gt;เลือกระดับผลการประเมิน&lt;&lt;","-")</f>
        <v>N/A</v>
      </c>
      <c r="O14" s="324"/>
      <c r="P14" s="324"/>
      <c r="Q14" s="327"/>
      <c r="R14" s="327"/>
      <c r="S14" s="327"/>
      <c r="T14" s="327"/>
      <c r="U14" s="327"/>
    </row>
    <row r="15" spans="1:25" ht="36">
      <c r="A15" s="19">
        <v>12</v>
      </c>
      <c r="B15" s="20" t="s">
        <v>126</v>
      </c>
      <c r="C15" s="21"/>
      <c r="D15" s="21"/>
      <c r="E15" s="28"/>
      <c r="F15" s="20" t="s">
        <v>126</v>
      </c>
      <c r="G15" s="22" t="s">
        <v>460</v>
      </c>
      <c r="H15" s="27" t="s">
        <v>573</v>
      </c>
      <c r="I15" s="161" t="s">
        <v>319</v>
      </c>
      <c r="J15" s="161"/>
      <c r="K15" s="161" t="s">
        <v>319</v>
      </c>
      <c r="L15" s="161"/>
      <c r="M15" s="309" t="str">
        <f>IF(AND('1-Basic Info'!$I$11="Y",$I15="x"),"&gt;&gt;เลือกระดับผลการประเมิน&lt;&lt;",IF(AND('1-Basic Info'!$I$12="Y",$J15="x"),"&gt;&gt;เลือกระดับผลการประเมิน&lt;&lt;",IF(AND('1-Basic Info'!$I$13="Y",$K15="x"),"&gt;&gt;เลือกระดับผลการประเมิน&lt;&lt;",IF(AND('1-Basic Info'!$I$14="Y",$L15="x"),"&gt;&gt;เลือกระดับผลการประเมิน&lt;&lt;","Not Applicable"))))</f>
        <v>Not Applicable</v>
      </c>
      <c r="N15" s="20" t="str" cm="1">
        <f t="array" ref="N15">_xlfn.SWITCH(M15,"Not Pass","ต่ำ","Partially Pass","ต่ำ","Alternative Control","ปานกลาง","Pass","สูง","Not Applicable","N/A","&gt;&gt;เลือกระดับผลการประเมิน&lt;&lt;","-")</f>
        <v>N/A</v>
      </c>
      <c r="O15" s="324"/>
      <c r="P15" s="324"/>
      <c r="Q15" s="327"/>
      <c r="R15" s="327"/>
      <c r="S15" s="327"/>
      <c r="T15" s="327"/>
      <c r="U15" s="327"/>
    </row>
    <row r="16" spans="1:25" ht="126">
      <c r="A16" s="19">
        <v>13</v>
      </c>
      <c r="B16" s="28"/>
      <c r="C16" s="21"/>
      <c r="D16" s="21"/>
      <c r="E16" s="28"/>
      <c r="F16" s="20" t="s">
        <v>126</v>
      </c>
      <c r="G16" s="22" t="s">
        <v>461</v>
      </c>
      <c r="H16" s="27" t="s">
        <v>574</v>
      </c>
      <c r="I16" s="161"/>
      <c r="J16" s="161"/>
      <c r="K16" s="161" t="s">
        <v>319</v>
      </c>
      <c r="L16" s="161"/>
      <c r="M16" s="309" t="str">
        <f>IF(AND('1-Basic Info'!$I$11="Y",$I16="x"),"&gt;&gt;เลือกระดับผลการประเมิน&lt;&lt;",IF(AND('1-Basic Info'!$I$12="Y",$J16="x"),"&gt;&gt;เลือกระดับผลการประเมิน&lt;&lt;",IF(AND('1-Basic Info'!$I$13="Y",$K16="x"),"&gt;&gt;เลือกระดับผลการประเมิน&lt;&lt;",IF(AND('1-Basic Info'!$I$14="Y",$L16="x"),"&gt;&gt;เลือกระดับผลการประเมิน&lt;&lt;","Not Applicable"))))</f>
        <v>Not Applicable</v>
      </c>
      <c r="N16" s="20" t="str" cm="1">
        <f t="array" ref="N16">_xlfn.SWITCH(M16,"Not Pass","ต่ำ","Partially Pass","ต่ำ","Alternative Control","ปานกลาง","Pass","สูง","Not Applicable","N/A","&gt;&gt;เลือกระดับผลการประเมิน&lt;&lt;","-")</f>
        <v>N/A</v>
      </c>
      <c r="O16" s="324"/>
      <c r="P16" s="324"/>
      <c r="Q16" s="327"/>
      <c r="R16" s="327"/>
      <c r="S16" s="327"/>
      <c r="T16" s="327"/>
      <c r="U16" s="327"/>
    </row>
    <row r="17" spans="1:21" ht="90">
      <c r="A17" s="19">
        <v>14</v>
      </c>
      <c r="B17" s="28"/>
      <c r="C17" s="20" t="s">
        <v>126</v>
      </c>
      <c r="D17" s="20" t="s">
        <v>126</v>
      </c>
      <c r="E17" s="28"/>
      <c r="F17" s="28"/>
      <c r="G17" s="22" t="s">
        <v>462</v>
      </c>
      <c r="H17" s="27" t="s">
        <v>575</v>
      </c>
      <c r="I17" s="161"/>
      <c r="J17" s="161"/>
      <c r="K17" s="161" t="s">
        <v>319</v>
      </c>
      <c r="L17" s="161"/>
      <c r="M17" s="309" t="str">
        <f>IF(AND('1-Basic Info'!$I$11="Y",$I17="x"),"&gt;&gt;เลือกระดับผลการประเมิน&lt;&lt;",IF(AND('1-Basic Info'!$I$12="Y",$J17="x"),"&gt;&gt;เลือกระดับผลการประเมิน&lt;&lt;",IF(AND('1-Basic Info'!$I$13="Y",$K17="x"),"&gt;&gt;เลือกระดับผลการประเมิน&lt;&lt;",IF(AND('1-Basic Info'!$I$14="Y",$L17="x"),"&gt;&gt;เลือกระดับผลการประเมิน&lt;&lt;","Not Applicable"))))</f>
        <v>Not Applicable</v>
      </c>
      <c r="N17" s="20" t="str" cm="1">
        <f t="array" ref="N17">_xlfn.SWITCH(M17,"Not Pass","ต่ำ","Partially Pass","ต่ำ","Alternative Control","ปานกลาง","Pass","สูง","Not Applicable","N/A","&gt;&gt;เลือกระดับผลการประเมิน&lt;&lt;","-")</f>
        <v>N/A</v>
      </c>
      <c r="O17" s="324"/>
      <c r="P17" s="324"/>
      <c r="Q17" s="327"/>
      <c r="R17" s="327"/>
      <c r="S17" s="327"/>
      <c r="T17" s="327"/>
      <c r="U17" s="327"/>
    </row>
    <row r="18" spans="1:21" ht="90">
      <c r="A18" s="19">
        <v>15</v>
      </c>
      <c r="B18" s="28"/>
      <c r="C18" s="21"/>
      <c r="D18" s="21"/>
      <c r="E18" s="28"/>
      <c r="F18" s="20" t="s">
        <v>126</v>
      </c>
      <c r="G18" s="22" t="s">
        <v>463</v>
      </c>
      <c r="H18" s="27" t="s">
        <v>635</v>
      </c>
      <c r="I18" s="161" t="s">
        <v>319</v>
      </c>
      <c r="J18" s="161" t="s">
        <v>319</v>
      </c>
      <c r="K18" s="161" t="s">
        <v>319</v>
      </c>
      <c r="L18" s="161"/>
      <c r="M18" s="309" t="str">
        <f>IF(AND('1-Basic Info'!$I$11="Y",$I18="x"),"&gt;&gt;เลือกระดับผลการประเมิน&lt;&lt;",IF(AND('1-Basic Info'!$I$12="Y",$J18="x"),"&gt;&gt;เลือกระดับผลการประเมิน&lt;&lt;",IF(AND('1-Basic Info'!$I$13="Y",$K18="x"),"&gt;&gt;เลือกระดับผลการประเมิน&lt;&lt;",IF(AND('1-Basic Info'!$I$14="Y",$L18="x"),"&gt;&gt;เลือกระดับผลการประเมิน&lt;&lt;","Not Applicable"))))</f>
        <v>Not Applicable</v>
      </c>
      <c r="N18" s="20" t="str" cm="1">
        <f t="array" ref="N18">_xlfn.SWITCH(M18,"Not Pass","ต่ำ","Partially Pass","ต่ำ","Alternative Control","ปานกลาง","Pass","สูง","Not Applicable","N/A","&gt;&gt;เลือกระดับผลการประเมิน&lt;&lt;","-")</f>
        <v>N/A</v>
      </c>
      <c r="O18" s="324"/>
      <c r="P18" s="324"/>
      <c r="Q18" s="327"/>
      <c r="R18" s="327"/>
      <c r="S18" s="327"/>
      <c r="T18" s="327"/>
      <c r="U18" s="327"/>
    </row>
    <row r="19" spans="1:21" ht="252">
      <c r="A19" s="19">
        <v>16</v>
      </c>
      <c r="B19" s="20" t="s">
        <v>126</v>
      </c>
      <c r="C19" s="20" t="s">
        <v>126</v>
      </c>
      <c r="D19" s="20" t="s">
        <v>126</v>
      </c>
      <c r="E19" s="28"/>
      <c r="F19" s="28"/>
      <c r="G19" s="22" t="s">
        <v>464</v>
      </c>
      <c r="H19" s="27" t="s">
        <v>576</v>
      </c>
      <c r="I19" s="161" t="s">
        <v>319</v>
      </c>
      <c r="J19" s="161"/>
      <c r="K19" s="161" t="s">
        <v>319</v>
      </c>
      <c r="L19" s="161"/>
      <c r="M19" s="309" t="str">
        <f>IF(AND('1-Basic Info'!$I$11="Y",$I19="x"),"&gt;&gt;เลือกระดับผลการประเมิน&lt;&lt;",IF(AND('1-Basic Info'!$I$12="Y",$J19="x"),"&gt;&gt;เลือกระดับผลการประเมิน&lt;&lt;",IF(AND('1-Basic Info'!$I$13="Y",$K19="x"),"&gt;&gt;เลือกระดับผลการประเมิน&lt;&lt;",IF(AND('1-Basic Info'!$I$14="Y",$L19="x"),"&gt;&gt;เลือกระดับผลการประเมิน&lt;&lt;","Not Applicable"))))</f>
        <v>Not Applicable</v>
      </c>
      <c r="N19" s="20" t="str" cm="1">
        <f t="array" ref="N19">_xlfn.SWITCH(M19,"Not Pass","ต่ำ","Partially Pass","ต่ำ","Alternative Control","ปานกลาง","Pass","สูง","Not Applicable","N/A","&gt;&gt;เลือกระดับผลการประเมิน&lt;&lt;","-")</f>
        <v>N/A</v>
      </c>
      <c r="O19" s="324"/>
      <c r="P19" s="324"/>
      <c r="Q19" s="327"/>
      <c r="R19" s="327"/>
      <c r="S19" s="327"/>
      <c r="T19" s="327"/>
      <c r="U19" s="327"/>
    </row>
    <row r="20" spans="1:21" ht="72">
      <c r="A20" s="19">
        <v>17</v>
      </c>
      <c r="B20" s="28"/>
      <c r="C20" s="21"/>
      <c r="D20" s="20" t="s">
        <v>126</v>
      </c>
      <c r="E20" s="28"/>
      <c r="F20" s="20" t="s">
        <v>126</v>
      </c>
      <c r="G20" s="22" t="s">
        <v>465</v>
      </c>
      <c r="H20" s="27" t="s">
        <v>577</v>
      </c>
      <c r="I20" s="161"/>
      <c r="J20" s="161"/>
      <c r="K20" s="161" t="s">
        <v>319</v>
      </c>
      <c r="L20" s="161"/>
      <c r="M20" s="309" t="str">
        <f>IF(AND('1-Basic Info'!$I$11="Y",$I20="x"),"&gt;&gt;เลือกระดับผลการประเมิน&lt;&lt;",IF(AND('1-Basic Info'!$I$12="Y",$J20="x"),"&gt;&gt;เลือกระดับผลการประเมิน&lt;&lt;",IF(AND('1-Basic Info'!$I$13="Y",$K20="x"),"&gt;&gt;เลือกระดับผลการประเมิน&lt;&lt;",IF(AND('1-Basic Info'!$I$14="Y",$L20="x"),"&gt;&gt;เลือกระดับผลการประเมิน&lt;&lt;","Not Applicable"))))</f>
        <v>Not Applicable</v>
      </c>
      <c r="N20" s="20" t="str" cm="1">
        <f t="array" ref="N20">_xlfn.SWITCH(M20,"Not Pass","ต่ำ","Partially Pass","ต่ำ","Alternative Control","ปานกลาง","Pass","สูง","Not Applicable","N/A","&gt;&gt;เลือกระดับผลการประเมิน&lt;&lt;","-")</f>
        <v>N/A</v>
      </c>
      <c r="O20" s="324"/>
      <c r="P20" s="324"/>
      <c r="Q20" s="327"/>
      <c r="R20" s="327"/>
      <c r="S20" s="327"/>
      <c r="T20" s="327"/>
      <c r="U20" s="327"/>
    </row>
    <row r="21" spans="1:21" ht="20.5">
      <c r="A21" s="19">
        <v>18</v>
      </c>
      <c r="B21" s="28"/>
      <c r="C21" s="21"/>
      <c r="D21" s="20" t="s">
        <v>126</v>
      </c>
      <c r="E21" s="28"/>
      <c r="F21" s="20" t="s">
        <v>126</v>
      </c>
      <c r="G21" s="22" t="s">
        <v>466</v>
      </c>
      <c r="H21" s="27" t="s">
        <v>578</v>
      </c>
      <c r="I21" s="161"/>
      <c r="J21" s="161"/>
      <c r="K21" s="161" t="s">
        <v>319</v>
      </c>
      <c r="L21" s="161"/>
      <c r="M21" s="309" t="str">
        <f>IF(AND('1-Basic Info'!$I$11="Y",$I21="x"),"&gt;&gt;เลือกระดับผลการประเมิน&lt;&lt;",IF(AND('1-Basic Info'!$I$12="Y",$J21="x"),"&gt;&gt;เลือกระดับผลการประเมิน&lt;&lt;",IF(AND('1-Basic Info'!$I$13="Y",$K21="x"),"&gt;&gt;เลือกระดับผลการประเมิน&lt;&lt;",IF(AND('1-Basic Info'!$I$14="Y",$L21="x"),"&gt;&gt;เลือกระดับผลการประเมิน&lt;&lt;","Not Applicable"))))</f>
        <v>Not Applicable</v>
      </c>
      <c r="N21" s="20" t="str" cm="1">
        <f t="array" ref="N21">_xlfn.SWITCH(M21,"Not Pass","ต่ำ","Partially Pass","ต่ำ","Alternative Control","ปานกลาง","Pass","สูง","Not Applicable","N/A","&gt;&gt;เลือกระดับผลการประเมิน&lt;&lt;","-")</f>
        <v>N/A</v>
      </c>
      <c r="O21" s="324"/>
      <c r="P21" s="324"/>
      <c r="Q21" s="327"/>
      <c r="R21" s="327"/>
      <c r="S21" s="327"/>
      <c r="T21" s="327"/>
      <c r="U21" s="327"/>
    </row>
    <row r="22" spans="1:21" ht="90.5">
      <c r="A22" s="19">
        <v>19</v>
      </c>
      <c r="B22" s="28"/>
      <c r="C22" s="21"/>
      <c r="D22" s="20" t="s">
        <v>126</v>
      </c>
      <c r="E22" s="28"/>
      <c r="F22" s="20" t="s">
        <v>126</v>
      </c>
      <c r="G22" s="94" t="s">
        <v>467</v>
      </c>
      <c r="H22" s="168" t="s">
        <v>579</v>
      </c>
      <c r="I22" s="161"/>
      <c r="J22" s="161"/>
      <c r="K22" s="161"/>
      <c r="L22" s="161" t="s">
        <v>319</v>
      </c>
      <c r="M22" s="309" t="str">
        <f>IF(AND('1-Basic Info'!$I$11="Y",$I22="x"),"&gt;&gt;เลือกระดับผลการประเมิน&lt;&lt;",IF(AND('1-Basic Info'!$I$12="Y",$J22="x"),"&gt;&gt;เลือกระดับผลการประเมิน&lt;&lt;",IF(AND('1-Basic Info'!$I$13="Y",$K22="x"),"&gt;&gt;เลือกระดับผลการประเมิน&lt;&lt;",IF(AND('1-Basic Info'!$I$14="Y",$L22="x"),"&gt;&gt;เลือกระดับผลการประเมิน&lt;&lt;","Not Applicable"))))</f>
        <v>Not Applicable</v>
      </c>
      <c r="N22" s="20" t="str" cm="1">
        <f t="array" ref="N22">_xlfn.SWITCH(M22,"Not Pass","ต่ำ","Partially Pass","ต่ำ","Alternative Control","ปานกลาง","Pass","สูง","Not Applicable","N/A","&gt;&gt;เลือกระดับผลการประเมิน&lt;&lt;","-")</f>
        <v>N/A</v>
      </c>
      <c r="O22" s="324"/>
      <c r="P22" s="324"/>
      <c r="Q22" s="327"/>
      <c r="R22" s="327"/>
      <c r="S22" s="327"/>
      <c r="T22" s="327"/>
      <c r="U22" s="327"/>
    </row>
    <row r="23" spans="1:21" ht="72">
      <c r="A23" s="19">
        <v>20</v>
      </c>
      <c r="B23" s="28"/>
      <c r="C23" s="21"/>
      <c r="D23" s="20" t="s">
        <v>126</v>
      </c>
      <c r="E23" s="28"/>
      <c r="F23" s="21"/>
      <c r="G23" s="94" t="s">
        <v>468</v>
      </c>
      <c r="H23" s="27" t="s">
        <v>668</v>
      </c>
      <c r="I23" s="161"/>
      <c r="J23" s="161"/>
      <c r="K23" s="161"/>
      <c r="L23" s="161" t="s">
        <v>319</v>
      </c>
      <c r="M23" s="309" t="str">
        <f>IF(AND('1-Basic Info'!$I$11="Y",$I23="x"),"&gt;&gt;เลือกระดับผลการประเมิน&lt;&lt;",IF(AND('1-Basic Info'!$I$12="Y",$J23="x"),"&gt;&gt;เลือกระดับผลการประเมิน&lt;&lt;",IF(AND('1-Basic Info'!$I$13="Y",$K23="x"),"&gt;&gt;เลือกระดับผลการประเมิน&lt;&lt;",IF(AND('1-Basic Info'!$I$14="Y",$L23="x"),"&gt;&gt;เลือกระดับผลการประเมิน&lt;&lt;","Not Applicable"))))</f>
        <v>Not Applicable</v>
      </c>
      <c r="N23" s="20" t="str" cm="1">
        <f t="array" ref="N23">_xlfn.SWITCH(M23,"Not Pass","ต่ำ","Partially Pass","ต่ำ","Alternative Control","ปานกลาง","Pass","สูง","Not Applicable","N/A","&gt;&gt;เลือกระดับผลการประเมิน&lt;&lt;","-")</f>
        <v>N/A</v>
      </c>
      <c r="O23" s="324"/>
      <c r="P23" s="324"/>
      <c r="Q23" s="327"/>
      <c r="R23" s="327"/>
      <c r="S23" s="327"/>
      <c r="T23" s="327"/>
      <c r="U23" s="327"/>
    </row>
    <row r="24" spans="1:21" ht="72">
      <c r="A24" s="19">
        <v>21</v>
      </c>
      <c r="B24" s="28"/>
      <c r="C24" s="20" t="s">
        <v>126</v>
      </c>
      <c r="D24" s="20" t="s">
        <v>126</v>
      </c>
      <c r="E24" s="28"/>
      <c r="F24" s="28"/>
      <c r="G24" s="22" t="s">
        <v>469</v>
      </c>
      <c r="H24" s="27" t="s">
        <v>580</v>
      </c>
      <c r="I24" s="161"/>
      <c r="J24" s="161"/>
      <c r="K24" s="161"/>
      <c r="L24" s="161" t="s">
        <v>319</v>
      </c>
      <c r="M24" s="309" t="str">
        <f>IF(AND('1-Basic Info'!$I$11="Y",$I24="x"),"&gt;&gt;เลือกระดับผลการประเมิน&lt;&lt;",IF(AND('1-Basic Info'!$I$12="Y",$J24="x"),"&gt;&gt;เลือกระดับผลการประเมิน&lt;&lt;",IF(AND('1-Basic Info'!$I$13="Y",$K24="x"),"&gt;&gt;เลือกระดับผลการประเมิน&lt;&lt;",IF(AND('1-Basic Info'!$I$14="Y",$L24="x"),"&gt;&gt;เลือกระดับผลการประเมิน&lt;&lt;","Not Applicable"))))</f>
        <v>Not Applicable</v>
      </c>
      <c r="N24" s="20" t="str" cm="1">
        <f t="array" ref="N24">_xlfn.SWITCH(M24,"Not Pass","ต่ำ","Partially Pass","ต่ำ","Alternative Control","ปานกลาง","Pass","สูง","Not Applicable","N/A","&gt;&gt;เลือกระดับผลการประเมิน&lt;&lt;","-")</f>
        <v>N/A</v>
      </c>
      <c r="O24" s="324"/>
      <c r="P24" s="324"/>
      <c r="Q24" s="327"/>
      <c r="R24" s="327"/>
      <c r="S24" s="327"/>
      <c r="T24" s="327"/>
      <c r="U24" s="327"/>
    </row>
    <row r="25" spans="1:21" ht="108">
      <c r="A25" s="19">
        <v>22</v>
      </c>
      <c r="B25" s="28"/>
      <c r="C25" s="20" t="s">
        <v>126</v>
      </c>
      <c r="D25" s="21"/>
      <c r="E25" s="28"/>
      <c r="F25" s="28"/>
      <c r="G25" s="22" t="s">
        <v>470</v>
      </c>
      <c r="H25" s="27" t="s">
        <v>636</v>
      </c>
      <c r="I25" s="161"/>
      <c r="J25" s="161"/>
      <c r="K25" s="161"/>
      <c r="L25" s="161" t="s">
        <v>319</v>
      </c>
      <c r="M25" s="309" t="str">
        <f>IF(AND('1-Basic Info'!$I$11="Y",$I25="x"),"&gt;&gt;เลือกระดับผลการประเมิน&lt;&lt;",IF(AND('1-Basic Info'!$I$12="Y",$J25="x"),"&gt;&gt;เลือกระดับผลการประเมิน&lt;&lt;",IF(AND('1-Basic Info'!$I$13="Y",$K25="x"),"&gt;&gt;เลือกระดับผลการประเมิน&lt;&lt;",IF(AND('1-Basic Info'!$I$14="Y",$L25="x"),"&gt;&gt;เลือกระดับผลการประเมิน&lt;&lt;","Not Applicable"))))</f>
        <v>Not Applicable</v>
      </c>
      <c r="N25" s="20" t="str" cm="1">
        <f t="array" ref="N25">_xlfn.SWITCH(M25,"Not Pass","ต่ำ","Partially Pass","ต่ำ","Alternative Control","ปานกลาง","Pass","สูง","Not Applicable","N/A","&gt;&gt;เลือกระดับผลการประเมิน&lt;&lt;","-")</f>
        <v>N/A</v>
      </c>
      <c r="O25" s="324"/>
      <c r="P25" s="324"/>
      <c r="Q25" s="327"/>
      <c r="R25" s="327"/>
      <c r="S25" s="327"/>
      <c r="T25" s="327"/>
      <c r="U25" s="327"/>
    </row>
    <row r="26" spans="1:21" ht="54.5">
      <c r="A26" s="19">
        <v>23</v>
      </c>
      <c r="B26" s="28"/>
      <c r="C26" s="20" t="s">
        <v>126</v>
      </c>
      <c r="D26" s="20" t="s">
        <v>126</v>
      </c>
      <c r="E26" s="28"/>
      <c r="F26" s="28"/>
      <c r="G26" s="22" t="s">
        <v>471</v>
      </c>
      <c r="H26" s="168" t="s">
        <v>581</v>
      </c>
      <c r="I26" s="161"/>
      <c r="J26" s="161"/>
      <c r="K26" s="161"/>
      <c r="L26" s="161" t="s">
        <v>319</v>
      </c>
      <c r="M26" s="309" t="str">
        <f>IF(AND('1-Basic Info'!$I$11="Y",$I26="x"),"&gt;&gt;เลือกระดับผลการประเมิน&lt;&lt;",IF(AND('1-Basic Info'!$I$12="Y",$J26="x"),"&gt;&gt;เลือกระดับผลการประเมิน&lt;&lt;",IF(AND('1-Basic Info'!$I$13="Y",$K26="x"),"&gt;&gt;เลือกระดับผลการประเมิน&lt;&lt;",IF(AND('1-Basic Info'!$I$14="Y",$L26="x"),"&gt;&gt;เลือกระดับผลการประเมิน&lt;&lt;","Not Applicable"))))</f>
        <v>Not Applicable</v>
      </c>
      <c r="N26" s="20" t="str" cm="1">
        <f t="array" ref="N26">_xlfn.SWITCH(M26,"Not Pass","ต่ำ","Partially Pass","ต่ำ","Alternative Control","ปานกลาง","Pass","สูง","Not Applicable","N/A","&gt;&gt;เลือกระดับผลการประเมิน&lt;&lt;","-")</f>
        <v>N/A</v>
      </c>
      <c r="O26" s="324"/>
      <c r="P26" s="324"/>
      <c r="Q26" s="327"/>
      <c r="R26" s="327"/>
      <c r="S26" s="327"/>
      <c r="T26" s="327"/>
      <c r="U26" s="327"/>
    </row>
    <row r="27" spans="1:21" ht="90.5">
      <c r="A27" s="19">
        <v>24</v>
      </c>
      <c r="B27" s="28"/>
      <c r="C27" s="20" t="s">
        <v>126</v>
      </c>
      <c r="D27" s="20" t="s">
        <v>126</v>
      </c>
      <c r="E27" s="28"/>
      <c r="F27" s="28"/>
      <c r="G27" s="26" t="s">
        <v>472</v>
      </c>
      <c r="H27" s="168" t="s">
        <v>582</v>
      </c>
      <c r="I27" s="161"/>
      <c r="J27" s="161"/>
      <c r="K27" s="161"/>
      <c r="L27" s="161" t="s">
        <v>319</v>
      </c>
      <c r="M27" s="309" t="str">
        <f>IF(AND('1-Basic Info'!$I$11="Y",$I27="x"),"&gt;&gt;เลือกระดับผลการประเมิน&lt;&lt;",IF(AND('1-Basic Info'!$I$12="Y",$J27="x"),"&gt;&gt;เลือกระดับผลการประเมิน&lt;&lt;",IF(AND('1-Basic Info'!$I$13="Y",$K27="x"),"&gt;&gt;เลือกระดับผลการประเมิน&lt;&lt;",IF(AND('1-Basic Info'!$I$14="Y",$L27="x"),"&gt;&gt;เลือกระดับผลการประเมิน&lt;&lt;","Not Applicable"))))</f>
        <v>Not Applicable</v>
      </c>
      <c r="N27" s="20" t="str" cm="1">
        <f t="array" ref="N27">_xlfn.SWITCH(M27,"Not Pass","ต่ำ","Partially Pass","ต่ำ","Alternative Control","ปานกลาง","Pass","สูง","Not Applicable","N/A","&gt;&gt;เลือกระดับผลการประเมิน&lt;&lt;","-")</f>
        <v>N/A</v>
      </c>
      <c r="O27" s="324"/>
      <c r="P27" s="324"/>
      <c r="Q27" s="327"/>
      <c r="R27" s="327"/>
      <c r="S27" s="327"/>
      <c r="T27" s="327"/>
      <c r="U27" s="327"/>
    </row>
    <row r="28" spans="1:21" ht="54">
      <c r="A28" s="19">
        <v>25</v>
      </c>
      <c r="B28" s="14"/>
      <c r="C28" s="20" t="s">
        <v>126</v>
      </c>
      <c r="D28" s="20" t="s">
        <v>126</v>
      </c>
      <c r="E28" s="14"/>
      <c r="F28" s="14"/>
      <c r="G28" s="22" t="s">
        <v>473</v>
      </c>
      <c r="H28" s="27" t="s">
        <v>583</v>
      </c>
      <c r="I28" s="161"/>
      <c r="J28" s="161"/>
      <c r="K28" s="161"/>
      <c r="L28" s="161" t="s">
        <v>319</v>
      </c>
      <c r="M28" s="309" t="str">
        <f>IF(AND('1-Basic Info'!$I$11="Y",$I28="x"),"&gt;&gt;เลือกระดับผลการประเมิน&lt;&lt;",IF(AND('1-Basic Info'!$I$12="Y",$J28="x"),"&gt;&gt;เลือกระดับผลการประเมิน&lt;&lt;",IF(AND('1-Basic Info'!$I$13="Y",$K28="x"),"&gt;&gt;เลือกระดับผลการประเมิน&lt;&lt;",IF(AND('1-Basic Info'!$I$14="Y",$L28="x"),"&gt;&gt;เลือกระดับผลการประเมิน&lt;&lt;","Not Applicable"))))</f>
        <v>Not Applicable</v>
      </c>
      <c r="N28" s="20" t="str" cm="1">
        <f t="array" ref="N28">_xlfn.SWITCH(M28,"Not Pass","ต่ำ","Partially Pass","ต่ำ","Alternative Control","ปานกลาง","Pass","สูง","Not Applicable","N/A","&gt;&gt;เลือกระดับผลการประเมิน&lt;&lt;","-")</f>
        <v>N/A</v>
      </c>
      <c r="O28" s="324"/>
      <c r="P28" s="324"/>
      <c r="Q28" s="327"/>
      <c r="R28" s="327"/>
      <c r="S28" s="327"/>
      <c r="T28" s="327"/>
      <c r="U28" s="327"/>
    </row>
    <row r="29" spans="1:21" ht="36">
      <c r="A29" s="19">
        <v>26</v>
      </c>
      <c r="B29" s="28"/>
      <c r="C29" s="20" t="s">
        <v>126</v>
      </c>
      <c r="D29" s="20" t="s">
        <v>126</v>
      </c>
      <c r="E29" s="28"/>
      <c r="F29" s="28"/>
      <c r="G29" s="22" t="s">
        <v>474</v>
      </c>
      <c r="H29" s="27" t="s">
        <v>584</v>
      </c>
      <c r="I29" s="161"/>
      <c r="J29" s="161"/>
      <c r="K29" s="161"/>
      <c r="L29" s="161" t="s">
        <v>319</v>
      </c>
      <c r="M29" s="309" t="str">
        <f>IF(AND('1-Basic Info'!$I$11="Y",$I29="x"),"&gt;&gt;เลือกระดับผลการประเมิน&lt;&lt;",IF(AND('1-Basic Info'!$I$12="Y",$J29="x"),"&gt;&gt;เลือกระดับผลการประเมิน&lt;&lt;",IF(AND('1-Basic Info'!$I$13="Y",$K29="x"),"&gt;&gt;เลือกระดับผลการประเมิน&lt;&lt;",IF(AND('1-Basic Info'!$I$14="Y",$L29="x"),"&gt;&gt;เลือกระดับผลการประเมิน&lt;&lt;","Not Applicable"))))</f>
        <v>Not Applicable</v>
      </c>
      <c r="N29" s="20" t="str" cm="1">
        <f t="array" ref="N29">_xlfn.SWITCH(M29,"Not Pass","ต่ำ","Partially Pass","ต่ำ","Alternative Control","ปานกลาง","Pass","สูง","Not Applicable","N/A","&gt;&gt;เลือกระดับผลการประเมิน&lt;&lt;","-")</f>
        <v>N/A</v>
      </c>
      <c r="O29" s="324"/>
      <c r="P29" s="324"/>
      <c r="Q29" s="327"/>
      <c r="R29" s="327"/>
      <c r="S29" s="327"/>
      <c r="T29" s="327"/>
      <c r="U29" s="327"/>
    </row>
    <row r="30" spans="1:21" ht="36">
      <c r="A30" s="19">
        <v>27</v>
      </c>
      <c r="B30" s="28"/>
      <c r="C30" s="20" t="s">
        <v>126</v>
      </c>
      <c r="D30" s="20" t="s">
        <v>126</v>
      </c>
      <c r="E30" s="28"/>
      <c r="F30" s="28"/>
      <c r="G30" s="22" t="s">
        <v>475</v>
      </c>
      <c r="H30" s="27" t="s">
        <v>585</v>
      </c>
      <c r="I30" s="161"/>
      <c r="J30" s="161"/>
      <c r="K30" s="161"/>
      <c r="L30" s="161" t="s">
        <v>319</v>
      </c>
      <c r="M30" s="309" t="str">
        <f>IF(AND('1-Basic Info'!$I$11="Y",$I30="x"),"&gt;&gt;เลือกระดับผลการประเมิน&lt;&lt;",IF(AND('1-Basic Info'!$I$12="Y",$J30="x"),"&gt;&gt;เลือกระดับผลการประเมิน&lt;&lt;",IF(AND('1-Basic Info'!$I$13="Y",$K30="x"),"&gt;&gt;เลือกระดับผลการประเมิน&lt;&lt;",IF(AND('1-Basic Info'!$I$14="Y",$L30="x"),"&gt;&gt;เลือกระดับผลการประเมิน&lt;&lt;","Not Applicable"))))</f>
        <v>Not Applicable</v>
      </c>
      <c r="N30" s="20" t="str" cm="1">
        <f t="array" ref="N30">_xlfn.SWITCH(M30,"Not Pass","ต่ำ","Partially Pass","ต่ำ","Alternative Control","ปานกลาง","Pass","สูง","Not Applicable","N/A","&gt;&gt;เลือกระดับผลการประเมิน&lt;&lt;","-")</f>
        <v>N/A</v>
      </c>
      <c r="O30" s="324"/>
      <c r="P30" s="324"/>
      <c r="Q30" s="327"/>
      <c r="R30" s="327"/>
      <c r="S30" s="327"/>
      <c r="T30" s="327"/>
      <c r="U30" s="327"/>
    </row>
    <row r="31" spans="1:21" ht="21" customHeight="1">
      <c r="A31" s="38"/>
      <c r="B31" s="38"/>
      <c r="C31" s="38"/>
      <c r="D31" s="38"/>
      <c r="E31" s="38"/>
      <c r="F31" s="38"/>
      <c r="G31" s="38"/>
      <c r="H31" s="39"/>
      <c r="I31" s="92"/>
      <c r="J31" s="92"/>
      <c r="K31" s="92"/>
      <c r="L31" s="92"/>
      <c r="M31" s="4"/>
      <c r="N31" s="4"/>
      <c r="O31" s="2"/>
      <c r="P31" s="2"/>
    </row>
    <row r="32" spans="1:21" ht="21" customHeight="1">
      <c r="A32" s="2"/>
      <c r="B32" s="2"/>
      <c r="C32" s="2"/>
      <c r="D32" s="2"/>
      <c r="E32" s="2"/>
      <c r="F32" s="2"/>
      <c r="G32" s="2"/>
      <c r="H32" s="4"/>
      <c r="I32" s="92"/>
      <c r="J32" s="92"/>
      <c r="K32" s="92"/>
      <c r="L32" s="92"/>
      <c r="M32" s="4"/>
      <c r="N32" s="4"/>
      <c r="O32" s="2"/>
      <c r="P32" s="2"/>
    </row>
    <row r="33" spans="1:16" ht="21" customHeight="1">
      <c r="A33" s="2"/>
      <c r="B33" s="2"/>
      <c r="C33" s="2"/>
      <c r="D33" s="2"/>
      <c r="E33" s="2"/>
      <c r="F33" s="2"/>
      <c r="G33" s="2"/>
      <c r="H33" s="4"/>
      <c r="I33" s="92"/>
      <c r="J33" s="92"/>
      <c r="K33" s="92"/>
      <c r="L33" s="92"/>
      <c r="M33" s="4"/>
      <c r="N33" s="4"/>
      <c r="O33" s="2"/>
      <c r="P33" s="2"/>
    </row>
    <row r="34" spans="1:16" ht="21" customHeight="1">
      <c r="A34" s="2"/>
      <c r="B34" s="2"/>
      <c r="C34" s="2"/>
      <c r="D34" s="2"/>
      <c r="E34" s="2"/>
      <c r="F34" s="2"/>
      <c r="G34" s="2"/>
      <c r="H34" s="4"/>
      <c r="I34" s="92"/>
      <c r="J34" s="92"/>
      <c r="K34" s="92"/>
      <c r="L34" s="92"/>
      <c r="M34" s="4"/>
      <c r="N34" s="4"/>
      <c r="O34" s="2"/>
      <c r="P34" s="2"/>
    </row>
    <row r="35" spans="1:16" ht="21" customHeight="1">
      <c r="A35" s="2"/>
      <c r="B35" s="2"/>
      <c r="C35" s="2"/>
      <c r="D35" s="2"/>
      <c r="E35" s="2"/>
      <c r="F35" s="2"/>
      <c r="G35" s="2"/>
      <c r="H35" s="4"/>
      <c r="I35" s="92"/>
      <c r="J35" s="92"/>
      <c r="K35" s="92"/>
      <c r="L35" s="92"/>
      <c r="M35" s="4"/>
      <c r="N35" s="4"/>
      <c r="O35" s="2"/>
      <c r="P35" s="2"/>
    </row>
    <row r="36" spans="1:16" ht="21" customHeight="1">
      <c r="A36" s="2"/>
      <c r="B36" s="2"/>
      <c r="C36" s="2"/>
      <c r="D36" s="2"/>
      <c r="E36" s="2"/>
      <c r="F36" s="2"/>
      <c r="G36" s="2"/>
      <c r="H36" s="4"/>
      <c r="I36" s="92"/>
      <c r="J36" s="92"/>
      <c r="K36" s="92"/>
      <c r="L36" s="92"/>
      <c r="M36" s="4"/>
      <c r="N36" s="4"/>
      <c r="O36" s="2"/>
      <c r="P36" s="2"/>
    </row>
    <row r="37" spans="1:16" ht="21" customHeight="1">
      <c r="A37" s="2"/>
      <c r="B37" s="2"/>
      <c r="C37" s="2"/>
      <c r="D37" s="2"/>
      <c r="E37" s="2"/>
      <c r="F37" s="2"/>
      <c r="G37" s="2"/>
      <c r="H37" s="4"/>
      <c r="I37" s="92"/>
      <c r="J37" s="92"/>
      <c r="K37" s="92"/>
      <c r="L37" s="92"/>
      <c r="M37" s="4"/>
      <c r="N37" s="4"/>
      <c r="O37" s="2"/>
      <c r="P37" s="2"/>
    </row>
    <row r="38" spans="1:16" ht="21" customHeight="1">
      <c r="A38" s="2"/>
      <c r="B38" s="2"/>
      <c r="C38" s="2"/>
      <c r="D38" s="2"/>
      <c r="E38" s="2"/>
      <c r="F38" s="2"/>
      <c r="G38" s="2"/>
      <c r="H38" s="4"/>
      <c r="I38" s="92"/>
      <c r="J38" s="92"/>
      <c r="K38" s="92"/>
      <c r="L38" s="92"/>
      <c r="M38" s="4"/>
      <c r="N38" s="4"/>
      <c r="O38" s="2"/>
      <c r="P38" s="2"/>
    </row>
    <row r="39" spans="1:16" ht="21" customHeight="1">
      <c r="A39" s="2"/>
      <c r="B39" s="2"/>
      <c r="C39" s="2"/>
      <c r="D39" s="2"/>
      <c r="E39" s="2"/>
      <c r="F39" s="2"/>
      <c r="G39" s="2"/>
      <c r="H39" s="4"/>
      <c r="I39" s="92"/>
      <c r="J39" s="92"/>
      <c r="K39" s="92"/>
      <c r="L39" s="92"/>
      <c r="M39" s="4"/>
      <c r="N39" s="4"/>
      <c r="O39" s="2"/>
      <c r="P39" s="2"/>
    </row>
    <row r="40" spans="1:16" ht="21" customHeight="1">
      <c r="A40" s="2"/>
      <c r="B40" s="2"/>
      <c r="C40" s="2"/>
      <c r="D40" s="2"/>
      <c r="E40" s="2"/>
      <c r="F40" s="2"/>
      <c r="G40" s="2"/>
      <c r="H40" s="4"/>
      <c r="I40" s="92"/>
      <c r="J40" s="92"/>
      <c r="K40" s="92"/>
      <c r="L40" s="92"/>
      <c r="M40" s="4"/>
      <c r="N40" s="4"/>
      <c r="O40" s="2"/>
      <c r="P40" s="2"/>
    </row>
    <row r="41" spans="1:16" ht="21" customHeight="1">
      <c r="A41" s="2"/>
      <c r="B41" s="2"/>
      <c r="C41" s="2"/>
      <c r="D41" s="2"/>
      <c r="E41" s="2"/>
      <c r="F41" s="2"/>
      <c r="G41" s="2"/>
      <c r="H41" s="4"/>
      <c r="I41" s="92"/>
      <c r="J41" s="92"/>
      <c r="K41" s="92"/>
      <c r="L41" s="92"/>
      <c r="M41" s="4"/>
      <c r="N41" s="4"/>
      <c r="O41" s="2"/>
      <c r="P41" s="2"/>
    </row>
    <row r="42" spans="1:16" ht="21" customHeight="1">
      <c r="A42" s="2"/>
      <c r="B42" s="2"/>
      <c r="C42" s="2"/>
      <c r="D42" s="2"/>
      <c r="E42" s="2"/>
      <c r="F42" s="2"/>
      <c r="G42" s="2"/>
      <c r="H42" s="4"/>
      <c r="I42" s="92"/>
      <c r="J42" s="92"/>
      <c r="K42" s="92"/>
      <c r="L42" s="92"/>
      <c r="M42" s="4"/>
      <c r="N42" s="4"/>
      <c r="O42" s="2"/>
      <c r="P42" s="2"/>
    </row>
    <row r="43" spans="1:16" ht="21" customHeight="1">
      <c r="A43" s="2"/>
      <c r="B43" s="2"/>
      <c r="C43" s="2"/>
      <c r="D43" s="2"/>
      <c r="E43" s="2"/>
      <c r="F43" s="2"/>
      <c r="G43" s="2"/>
      <c r="H43" s="4"/>
      <c r="I43" s="92"/>
      <c r="J43" s="92"/>
      <c r="K43" s="92"/>
      <c r="L43" s="92"/>
      <c r="M43" s="4"/>
      <c r="N43" s="4"/>
      <c r="O43" s="2"/>
      <c r="P43" s="2"/>
    </row>
    <row r="44" spans="1:16" ht="21" customHeight="1">
      <c r="A44" s="2"/>
      <c r="B44" s="2"/>
      <c r="C44" s="2"/>
      <c r="D44" s="2"/>
      <c r="E44" s="2"/>
      <c r="F44" s="2"/>
      <c r="G44" s="2"/>
      <c r="H44" s="4"/>
      <c r="I44" s="92"/>
      <c r="J44" s="92"/>
      <c r="K44" s="92"/>
      <c r="L44" s="92"/>
      <c r="M44" s="4"/>
      <c r="N44" s="4"/>
      <c r="O44" s="2"/>
      <c r="P44" s="2"/>
    </row>
    <row r="45" spans="1:16" ht="21" customHeight="1">
      <c r="A45" s="2"/>
      <c r="B45" s="2"/>
      <c r="C45" s="2"/>
      <c r="D45" s="2"/>
      <c r="E45" s="2"/>
      <c r="F45" s="2"/>
      <c r="G45" s="2"/>
      <c r="H45" s="4"/>
      <c r="I45" s="92"/>
      <c r="J45" s="92"/>
      <c r="K45" s="92"/>
      <c r="L45" s="92"/>
      <c r="M45" s="4"/>
      <c r="N45" s="4"/>
      <c r="O45" s="2"/>
      <c r="P45" s="2"/>
    </row>
    <row r="46" spans="1:16" ht="21" customHeight="1">
      <c r="A46" s="2"/>
      <c r="B46" s="2"/>
      <c r="C46" s="2"/>
      <c r="D46" s="2"/>
      <c r="E46" s="2"/>
      <c r="F46" s="2"/>
      <c r="G46" s="2"/>
      <c r="H46" s="4"/>
      <c r="I46" s="92"/>
      <c r="J46" s="92"/>
      <c r="K46" s="92"/>
      <c r="L46" s="92"/>
      <c r="M46" s="4"/>
      <c r="N46" s="4"/>
      <c r="O46" s="2"/>
      <c r="P46" s="2"/>
    </row>
    <row r="47" spans="1:16" ht="21" customHeight="1">
      <c r="A47" s="2"/>
      <c r="B47" s="2"/>
      <c r="C47" s="2"/>
      <c r="D47" s="2"/>
      <c r="E47" s="2"/>
      <c r="F47" s="2"/>
      <c r="G47" s="2"/>
      <c r="H47" s="4"/>
      <c r="I47" s="92"/>
      <c r="J47" s="92"/>
      <c r="K47" s="92"/>
      <c r="L47" s="92"/>
      <c r="M47" s="4"/>
      <c r="N47" s="4"/>
      <c r="O47" s="2"/>
      <c r="P47" s="2"/>
    </row>
    <row r="48" spans="1:16" ht="21" customHeight="1">
      <c r="A48" s="2"/>
      <c r="B48" s="2"/>
      <c r="C48" s="2"/>
      <c r="D48" s="2"/>
      <c r="E48" s="2"/>
      <c r="F48" s="2"/>
      <c r="G48" s="2"/>
      <c r="H48" s="4"/>
      <c r="I48" s="92"/>
      <c r="J48" s="92"/>
      <c r="K48" s="92"/>
      <c r="L48" s="92"/>
      <c r="M48" s="4"/>
      <c r="N48" s="4"/>
      <c r="O48" s="2"/>
      <c r="P48" s="2"/>
    </row>
    <row r="49" spans="1:16" ht="21" customHeight="1">
      <c r="A49" s="2"/>
      <c r="B49" s="2"/>
      <c r="C49" s="2"/>
      <c r="D49" s="2"/>
      <c r="E49" s="2"/>
      <c r="F49" s="2"/>
      <c r="G49" s="2"/>
      <c r="H49" s="4"/>
      <c r="I49" s="92"/>
      <c r="J49" s="92"/>
      <c r="K49" s="92"/>
      <c r="L49" s="92"/>
      <c r="M49" s="4"/>
      <c r="N49" s="4"/>
      <c r="O49" s="2"/>
      <c r="P49" s="2"/>
    </row>
    <row r="50" spans="1:16" ht="21" customHeight="1">
      <c r="A50" s="2"/>
      <c r="B50" s="2"/>
      <c r="C50" s="2"/>
      <c r="D50" s="2"/>
      <c r="E50" s="2"/>
      <c r="F50" s="2"/>
      <c r="G50" s="2"/>
      <c r="H50" s="4"/>
      <c r="I50" s="92"/>
      <c r="J50" s="92"/>
      <c r="K50" s="92"/>
      <c r="L50" s="92"/>
      <c r="M50" s="4"/>
      <c r="N50" s="4"/>
      <c r="O50" s="2"/>
      <c r="P50" s="2"/>
    </row>
    <row r="51" spans="1:16" ht="21" customHeight="1">
      <c r="A51" s="2"/>
      <c r="B51" s="2"/>
      <c r="C51" s="2"/>
      <c r="D51" s="2"/>
      <c r="E51" s="2"/>
      <c r="F51" s="2"/>
      <c r="G51" s="2"/>
      <c r="H51" s="4"/>
      <c r="I51" s="92"/>
      <c r="J51" s="92"/>
      <c r="K51" s="92"/>
      <c r="L51" s="92"/>
      <c r="M51" s="4"/>
      <c r="N51" s="4"/>
      <c r="O51" s="2"/>
      <c r="P51" s="2"/>
    </row>
    <row r="52" spans="1:16" ht="21" customHeight="1">
      <c r="A52" s="2"/>
      <c r="B52" s="2"/>
      <c r="C52" s="2"/>
      <c r="D52" s="2"/>
      <c r="E52" s="2"/>
      <c r="F52" s="2"/>
      <c r="G52" s="2"/>
      <c r="H52" s="4"/>
      <c r="I52" s="92"/>
      <c r="J52" s="92"/>
      <c r="K52" s="92"/>
      <c r="L52" s="92"/>
      <c r="M52" s="4"/>
      <c r="N52" s="4"/>
      <c r="O52" s="2"/>
      <c r="P52" s="2"/>
    </row>
    <row r="53" spans="1:16" ht="21" customHeight="1">
      <c r="A53" s="2"/>
      <c r="B53" s="2"/>
      <c r="C53" s="2"/>
      <c r="D53" s="2"/>
      <c r="E53" s="2"/>
      <c r="F53" s="2"/>
      <c r="G53" s="2"/>
      <c r="H53" s="4"/>
      <c r="I53" s="92"/>
      <c r="J53" s="92"/>
      <c r="K53" s="92"/>
      <c r="L53" s="92"/>
      <c r="M53" s="4"/>
      <c r="N53" s="4"/>
      <c r="O53" s="2"/>
      <c r="P53" s="2"/>
    </row>
    <row r="54" spans="1:16" ht="21" customHeight="1">
      <c r="A54" s="2"/>
      <c r="B54" s="2"/>
      <c r="C54" s="2"/>
      <c r="D54" s="2"/>
      <c r="E54" s="2"/>
      <c r="F54" s="2"/>
      <c r="G54" s="2"/>
      <c r="H54" s="4"/>
      <c r="I54" s="92"/>
      <c r="J54" s="92"/>
      <c r="K54" s="92"/>
      <c r="L54" s="92"/>
      <c r="M54" s="4"/>
      <c r="N54" s="4"/>
      <c r="O54" s="2"/>
      <c r="P54" s="2"/>
    </row>
    <row r="55" spans="1:16" ht="21" customHeight="1">
      <c r="A55" s="2"/>
      <c r="B55" s="2"/>
      <c r="C55" s="2"/>
      <c r="D55" s="2"/>
      <c r="E55" s="2"/>
      <c r="F55" s="2"/>
      <c r="G55" s="2"/>
      <c r="H55" s="4"/>
      <c r="I55" s="92"/>
      <c r="J55" s="92"/>
      <c r="K55" s="92"/>
      <c r="L55" s="92"/>
      <c r="M55" s="4"/>
      <c r="N55" s="4"/>
      <c r="O55" s="2"/>
      <c r="P55" s="2"/>
    </row>
    <row r="56" spans="1:16" ht="21" customHeight="1">
      <c r="A56" s="2"/>
      <c r="B56" s="2"/>
      <c r="C56" s="2"/>
      <c r="D56" s="2"/>
      <c r="E56" s="2"/>
      <c r="F56" s="2"/>
      <c r="G56" s="2"/>
      <c r="H56" s="4"/>
      <c r="I56" s="92"/>
      <c r="J56" s="92"/>
      <c r="K56" s="92"/>
      <c r="L56" s="92"/>
      <c r="M56" s="4"/>
      <c r="N56" s="4"/>
      <c r="O56" s="2"/>
      <c r="P56" s="2"/>
    </row>
    <row r="57" spans="1:16" ht="21" customHeight="1">
      <c r="A57" s="2"/>
      <c r="B57" s="2"/>
      <c r="C57" s="2"/>
      <c r="D57" s="2"/>
      <c r="E57" s="2"/>
      <c r="F57" s="2"/>
      <c r="G57" s="2"/>
      <c r="H57" s="4"/>
      <c r="I57" s="92"/>
      <c r="J57" s="92"/>
      <c r="K57" s="92"/>
      <c r="L57" s="92"/>
      <c r="M57" s="4"/>
      <c r="N57" s="4"/>
      <c r="O57" s="2"/>
      <c r="P57" s="2"/>
    </row>
    <row r="58" spans="1:16" ht="21" customHeight="1">
      <c r="A58" s="2"/>
      <c r="B58" s="2"/>
      <c r="C58" s="2"/>
      <c r="D58" s="2"/>
      <c r="E58" s="2"/>
      <c r="F58" s="2"/>
      <c r="G58" s="2"/>
      <c r="H58" s="4"/>
      <c r="I58" s="92"/>
      <c r="J58" s="92"/>
      <c r="K58" s="92"/>
      <c r="L58" s="92"/>
      <c r="M58" s="4"/>
      <c r="N58" s="4"/>
      <c r="O58" s="2"/>
      <c r="P58" s="2"/>
    </row>
    <row r="59" spans="1:16" ht="21" customHeight="1">
      <c r="A59" s="2"/>
      <c r="B59" s="2"/>
      <c r="C59" s="2"/>
      <c r="D59" s="2"/>
      <c r="E59" s="2"/>
      <c r="F59" s="2"/>
      <c r="G59" s="2"/>
      <c r="H59" s="4"/>
      <c r="I59" s="92"/>
      <c r="J59" s="92"/>
      <c r="K59" s="92"/>
      <c r="L59" s="92"/>
      <c r="M59" s="4"/>
      <c r="N59" s="4"/>
      <c r="O59" s="2"/>
      <c r="P59" s="2"/>
    </row>
    <row r="60" spans="1:16" ht="21" customHeight="1">
      <c r="A60" s="2"/>
      <c r="B60" s="2"/>
      <c r="C60" s="2"/>
      <c r="D60" s="2"/>
      <c r="E60" s="2"/>
      <c r="F60" s="2"/>
      <c r="G60" s="2"/>
      <c r="H60" s="4"/>
      <c r="I60" s="92"/>
      <c r="J60" s="92"/>
      <c r="K60" s="92"/>
      <c r="L60" s="92"/>
      <c r="M60" s="4"/>
      <c r="N60" s="4"/>
      <c r="O60" s="2"/>
      <c r="P60" s="2"/>
    </row>
    <row r="61" spans="1:16" ht="21" customHeight="1">
      <c r="A61" s="2"/>
      <c r="B61" s="2"/>
      <c r="C61" s="2"/>
      <c r="D61" s="2"/>
      <c r="E61" s="2"/>
      <c r="F61" s="2"/>
      <c r="G61" s="2"/>
      <c r="H61" s="4"/>
      <c r="I61" s="92"/>
      <c r="J61" s="92"/>
      <c r="K61" s="92"/>
      <c r="L61" s="92"/>
      <c r="M61" s="4"/>
      <c r="N61" s="4"/>
      <c r="O61" s="2"/>
      <c r="P61" s="2"/>
    </row>
    <row r="62" spans="1:16" ht="21" customHeight="1">
      <c r="A62" s="2"/>
      <c r="B62" s="2"/>
      <c r="C62" s="2"/>
      <c r="D62" s="2"/>
      <c r="E62" s="2"/>
      <c r="F62" s="2"/>
      <c r="G62" s="2"/>
      <c r="H62" s="4"/>
      <c r="I62" s="92"/>
      <c r="J62" s="92"/>
      <c r="K62" s="92"/>
      <c r="L62" s="92"/>
      <c r="M62" s="4"/>
      <c r="N62" s="4"/>
      <c r="O62" s="2"/>
      <c r="P62" s="2"/>
    </row>
    <row r="63" spans="1:16" ht="21" customHeight="1">
      <c r="A63" s="2"/>
      <c r="B63" s="2"/>
      <c r="C63" s="2"/>
      <c r="D63" s="2"/>
      <c r="E63" s="2"/>
      <c r="F63" s="2"/>
      <c r="G63" s="2"/>
      <c r="H63" s="4"/>
      <c r="I63" s="92"/>
      <c r="J63" s="92"/>
      <c r="K63" s="92"/>
      <c r="L63" s="92"/>
      <c r="M63" s="4"/>
      <c r="N63" s="4"/>
      <c r="O63" s="2"/>
      <c r="P63" s="2"/>
    </row>
    <row r="64" spans="1:16" ht="21" customHeight="1">
      <c r="A64" s="2"/>
      <c r="B64" s="2"/>
      <c r="C64" s="2"/>
      <c r="D64" s="2"/>
      <c r="E64" s="2"/>
      <c r="F64" s="2"/>
      <c r="G64" s="2"/>
      <c r="H64" s="4"/>
      <c r="I64" s="92"/>
      <c r="J64" s="92"/>
      <c r="K64" s="92"/>
      <c r="L64" s="92"/>
      <c r="M64" s="4"/>
      <c r="N64" s="4"/>
      <c r="O64" s="2"/>
      <c r="P64" s="2"/>
    </row>
    <row r="65" spans="1:16" ht="21" customHeight="1">
      <c r="A65" s="2"/>
      <c r="B65" s="2"/>
      <c r="C65" s="2"/>
      <c r="D65" s="2"/>
      <c r="E65" s="2"/>
      <c r="F65" s="2"/>
      <c r="G65" s="2"/>
      <c r="H65" s="4"/>
      <c r="I65" s="92"/>
      <c r="J65" s="92"/>
      <c r="K65" s="92"/>
      <c r="L65" s="92"/>
      <c r="M65" s="4"/>
      <c r="N65" s="4"/>
      <c r="O65" s="2"/>
      <c r="P65" s="2"/>
    </row>
    <row r="66" spans="1:16" ht="21" customHeight="1">
      <c r="A66" s="2"/>
      <c r="B66" s="2"/>
      <c r="C66" s="2"/>
      <c r="D66" s="2"/>
      <c r="E66" s="2"/>
      <c r="F66" s="2"/>
      <c r="G66" s="2"/>
      <c r="H66" s="4"/>
      <c r="I66" s="92"/>
      <c r="J66" s="92"/>
      <c r="K66" s="92"/>
      <c r="L66" s="92"/>
      <c r="M66" s="4"/>
      <c r="N66" s="4"/>
      <c r="O66" s="2"/>
      <c r="P66" s="2"/>
    </row>
    <row r="67" spans="1:16" ht="21" customHeight="1">
      <c r="A67" s="2"/>
      <c r="B67" s="2"/>
      <c r="C67" s="2"/>
      <c r="D67" s="2"/>
      <c r="E67" s="2"/>
      <c r="F67" s="2"/>
      <c r="G67" s="2"/>
      <c r="H67" s="4"/>
      <c r="I67" s="92"/>
      <c r="J67" s="92"/>
      <c r="K67" s="92"/>
      <c r="L67" s="92"/>
      <c r="M67" s="4"/>
      <c r="N67" s="4"/>
      <c r="O67" s="2"/>
      <c r="P67" s="2"/>
    </row>
    <row r="68" spans="1:16" ht="21" customHeight="1">
      <c r="A68" s="2"/>
      <c r="B68" s="2"/>
      <c r="C68" s="2"/>
      <c r="D68" s="2"/>
      <c r="E68" s="2"/>
      <c r="F68" s="2"/>
      <c r="G68" s="2"/>
      <c r="H68" s="4"/>
      <c r="I68" s="92"/>
      <c r="J68" s="92"/>
      <c r="K68" s="92"/>
      <c r="L68" s="92"/>
      <c r="M68" s="4"/>
      <c r="N68" s="4"/>
      <c r="O68" s="2"/>
      <c r="P68" s="2"/>
    </row>
    <row r="69" spans="1:16" ht="21" customHeight="1">
      <c r="A69" s="2"/>
      <c r="B69" s="2"/>
      <c r="C69" s="2"/>
      <c r="D69" s="2"/>
      <c r="E69" s="2"/>
      <c r="F69" s="2"/>
      <c r="G69" s="2"/>
      <c r="H69" s="4"/>
      <c r="I69" s="92"/>
      <c r="J69" s="92"/>
      <c r="K69" s="92"/>
      <c r="L69" s="92"/>
      <c r="M69" s="4"/>
      <c r="N69" s="4"/>
      <c r="O69" s="2"/>
      <c r="P69" s="2"/>
    </row>
    <row r="70" spans="1:16" ht="21" customHeight="1">
      <c r="A70" s="2"/>
      <c r="B70" s="2"/>
      <c r="C70" s="2"/>
      <c r="D70" s="2"/>
      <c r="E70" s="2"/>
      <c r="F70" s="2"/>
      <c r="G70" s="2"/>
      <c r="H70" s="4"/>
      <c r="I70" s="92"/>
      <c r="J70" s="92"/>
      <c r="K70" s="92"/>
      <c r="L70" s="92"/>
      <c r="M70" s="4"/>
      <c r="N70" s="4"/>
      <c r="O70" s="2"/>
      <c r="P70" s="2"/>
    </row>
    <row r="71" spans="1:16" ht="21" customHeight="1">
      <c r="A71" s="2"/>
      <c r="B71" s="2"/>
      <c r="C71" s="2"/>
      <c r="D71" s="2"/>
      <c r="E71" s="2"/>
      <c r="F71" s="2"/>
      <c r="G71" s="2"/>
      <c r="H71" s="4"/>
      <c r="I71" s="92"/>
      <c r="J71" s="92"/>
      <c r="K71" s="92"/>
      <c r="L71" s="92"/>
      <c r="M71" s="4"/>
      <c r="N71" s="4"/>
      <c r="O71" s="2"/>
      <c r="P71" s="2"/>
    </row>
    <row r="72" spans="1:16" ht="21" customHeight="1">
      <c r="A72" s="2"/>
      <c r="B72" s="2"/>
      <c r="C72" s="2"/>
      <c r="D72" s="2"/>
      <c r="E72" s="2"/>
      <c r="F72" s="2"/>
      <c r="G72" s="2"/>
      <c r="H72" s="4"/>
      <c r="I72" s="92"/>
      <c r="J72" s="92"/>
      <c r="K72" s="92"/>
      <c r="L72" s="92"/>
      <c r="M72" s="4"/>
      <c r="N72" s="4"/>
      <c r="O72" s="2"/>
      <c r="P72" s="2"/>
    </row>
    <row r="73" spans="1:16" ht="21" customHeight="1">
      <c r="A73" s="2"/>
      <c r="B73" s="2"/>
      <c r="C73" s="2"/>
      <c r="D73" s="2"/>
      <c r="E73" s="2"/>
      <c r="F73" s="2"/>
      <c r="G73" s="2"/>
      <c r="H73" s="4"/>
      <c r="I73" s="92"/>
      <c r="J73" s="92"/>
      <c r="K73" s="92"/>
      <c r="L73" s="92"/>
      <c r="M73" s="4"/>
      <c r="N73" s="4"/>
      <c r="O73" s="2"/>
      <c r="P73" s="2"/>
    </row>
    <row r="74" spans="1:16" ht="21" customHeight="1">
      <c r="A74" s="2"/>
      <c r="B74" s="2"/>
      <c r="C74" s="2"/>
      <c r="D74" s="2"/>
      <c r="E74" s="2"/>
      <c r="F74" s="2"/>
      <c r="G74" s="2"/>
      <c r="H74" s="4"/>
      <c r="I74" s="92"/>
      <c r="J74" s="92"/>
      <c r="K74" s="92"/>
      <c r="L74" s="92"/>
      <c r="M74" s="4"/>
      <c r="N74" s="4"/>
      <c r="O74" s="2"/>
      <c r="P74" s="2"/>
    </row>
    <row r="75" spans="1:16" ht="21" customHeight="1">
      <c r="A75" s="2"/>
      <c r="B75" s="2"/>
      <c r="C75" s="2"/>
      <c r="D75" s="2"/>
      <c r="E75" s="2"/>
      <c r="F75" s="2"/>
      <c r="G75" s="2"/>
      <c r="H75" s="4"/>
      <c r="I75" s="92"/>
      <c r="J75" s="92"/>
      <c r="K75" s="92"/>
      <c r="L75" s="92"/>
      <c r="M75" s="4"/>
      <c r="N75" s="4"/>
      <c r="O75" s="2"/>
      <c r="P75" s="2"/>
    </row>
    <row r="76" spans="1:16" ht="21" customHeight="1">
      <c r="A76" s="2"/>
      <c r="B76" s="2"/>
      <c r="C76" s="2"/>
      <c r="D76" s="2"/>
      <c r="E76" s="2"/>
      <c r="F76" s="2"/>
      <c r="G76" s="2"/>
      <c r="H76" s="4"/>
      <c r="I76" s="92"/>
      <c r="J76" s="92"/>
      <c r="K76" s="92"/>
      <c r="L76" s="92"/>
      <c r="M76" s="4"/>
      <c r="N76" s="4"/>
      <c r="O76" s="2"/>
      <c r="P76" s="2"/>
    </row>
    <row r="77" spans="1:16" ht="21" customHeight="1">
      <c r="A77" s="2"/>
      <c r="B77" s="2"/>
      <c r="C77" s="2"/>
      <c r="D77" s="2"/>
      <c r="E77" s="2"/>
      <c r="F77" s="2"/>
      <c r="G77" s="2"/>
      <c r="H77" s="4"/>
      <c r="I77" s="92"/>
      <c r="J77" s="92"/>
      <c r="K77" s="92"/>
      <c r="L77" s="92"/>
      <c r="M77" s="4"/>
      <c r="N77" s="4"/>
      <c r="O77" s="2"/>
      <c r="P77" s="2"/>
    </row>
    <row r="78" spans="1:16" ht="21" customHeight="1">
      <c r="A78" s="2"/>
      <c r="B78" s="2"/>
      <c r="C78" s="2"/>
      <c r="D78" s="2"/>
      <c r="E78" s="2"/>
      <c r="F78" s="2"/>
      <c r="G78" s="2"/>
      <c r="H78" s="4"/>
      <c r="I78" s="92"/>
      <c r="J78" s="92"/>
      <c r="K78" s="92"/>
      <c r="L78" s="92"/>
      <c r="M78" s="4"/>
      <c r="N78" s="4"/>
      <c r="O78" s="2"/>
      <c r="P78" s="2"/>
    </row>
    <row r="79" spans="1:16" ht="21" customHeight="1">
      <c r="A79" s="2"/>
      <c r="B79" s="2"/>
      <c r="C79" s="2"/>
      <c r="D79" s="2"/>
      <c r="E79" s="2"/>
      <c r="F79" s="2"/>
      <c r="G79" s="2"/>
      <c r="H79" s="4"/>
      <c r="I79" s="92"/>
      <c r="J79" s="92"/>
      <c r="K79" s="92"/>
      <c r="L79" s="92"/>
      <c r="M79" s="4"/>
      <c r="N79" s="4"/>
      <c r="O79" s="2"/>
      <c r="P79" s="2"/>
    </row>
    <row r="80" spans="1:16" ht="21" customHeight="1">
      <c r="A80" s="2"/>
      <c r="B80" s="2"/>
      <c r="C80" s="2"/>
      <c r="D80" s="2"/>
      <c r="E80" s="2"/>
      <c r="F80" s="2"/>
      <c r="G80" s="2"/>
      <c r="H80" s="4"/>
      <c r="I80" s="92"/>
      <c r="J80" s="92"/>
      <c r="K80" s="92"/>
      <c r="L80" s="92"/>
      <c r="M80" s="4"/>
      <c r="N80" s="4"/>
      <c r="O80" s="2"/>
      <c r="P80" s="2"/>
    </row>
    <row r="81" spans="1:16" ht="21" customHeight="1">
      <c r="A81" s="2"/>
      <c r="B81" s="2"/>
      <c r="C81" s="2"/>
      <c r="D81" s="2"/>
      <c r="E81" s="2"/>
      <c r="F81" s="2"/>
      <c r="G81" s="2"/>
      <c r="H81" s="4"/>
      <c r="I81" s="92"/>
      <c r="J81" s="92"/>
      <c r="K81" s="92"/>
      <c r="L81" s="92"/>
      <c r="M81" s="4"/>
      <c r="N81" s="4"/>
      <c r="O81" s="2"/>
      <c r="P81" s="2"/>
    </row>
    <row r="82" spans="1:16" ht="21" customHeight="1">
      <c r="A82" s="2"/>
      <c r="B82" s="2"/>
      <c r="C82" s="2"/>
      <c r="D82" s="2"/>
      <c r="E82" s="2"/>
      <c r="F82" s="2"/>
      <c r="G82" s="2"/>
      <c r="H82" s="4"/>
      <c r="I82" s="92"/>
      <c r="J82" s="92"/>
      <c r="K82" s="92"/>
      <c r="L82" s="92"/>
      <c r="M82" s="4"/>
      <c r="N82" s="4"/>
      <c r="O82" s="2"/>
      <c r="P82" s="2"/>
    </row>
    <row r="83" spans="1:16" ht="21" customHeight="1">
      <c r="A83" s="2"/>
      <c r="B83" s="2"/>
      <c r="C83" s="2"/>
      <c r="D83" s="2"/>
      <c r="E83" s="2"/>
      <c r="F83" s="2"/>
      <c r="G83" s="2"/>
      <c r="H83" s="4"/>
      <c r="I83" s="92"/>
      <c r="J83" s="92"/>
      <c r="K83" s="92"/>
      <c r="L83" s="92"/>
      <c r="M83" s="4"/>
      <c r="N83" s="4"/>
      <c r="O83" s="2"/>
      <c r="P83" s="2"/>
    </row>
    <row r="84" spans="1:16" ht="21" customHeight="1">
      <c r="A84" s="2"/>
      <c r="B84" s="2"/>
      <c r="C84" s="2"/>
      <c r="D84" s="2"/>
      <c r="E84" s="2"/>
      <c r="F84" s="2"/>
      <c r="G84" s="2"/>
      <c r="H84" s="4"/>
      <c r="I84" s="92"/>
      <c r="J84" s="92"/>
      <c r="K84" s="92"/>
      <c r="L84" s="92"/>
      <c r="M84" s="4"/>
      <c r="N84" s="4"/>
      <c r="O84" s="2"/>
      <c r="P84" s="2"/>
    </row>
    <row r="85" spans="1:16" ht="21" customHeight="1">
      <c r="A85" s="2"/>
      <c r="B85" s="2"/>
      <c r="C85" s="2"/>
      <c r="D85" s="2"/>
      <c r="E85" s="2"/>
      <c r="F85" s="2"/>
      <c r="G85" s="2"/>
      <c r="H85" s="4"/>
      <c r="I85" s="92"/>
      <c r="J85" s="92"/>
      <c r="K85" s="92"/>
      <c r="L85" s="92"/>
      <c r="M85" s="4"/>
      <c r="N85" s="4"/>
      <c r="O85" s="2"/>
      <c r="P85" s="2"/>
    </row>
    <row r="86" spans="1:16" ht="21" customHeight="1">
      <c r="A86" s="2"/>
      <c r="B86" s="2"/>
      <c r="C86" s="2"/>
      <c r="D86" s="2"/>
      <c r="E86" s="2"/>
      <c r="F86" s="2"/>
      <c r="G86" s="2"/>
      <c r="H86" s="4"/>
      <c r="I86" s="92"/>
      <c r="J86" s="92"/>
      <c r="K86" s="92"/>
      <c r="L86" s="92"/>
      <c r="M86" s="4"/>
      <c r="N86" s="4"/>
      <c r="O86" s="2"/>
      <c r="P86" s="2"/>
    </row>
    <row r="87" spans="1:16" ht="21" customHeight="1">
      <c r="A87" s="2"/>
      <c r="B87" s="2"/>
      <c r="C87" s="2"/>
      <c r="D87" s="2"/>
      <c r="E87" s="2"/>
      <c r="F87" s="2"/>
      <c r="G87" s="2"/>
      <c r="H87" s="4"/>
      <c r="I87" s="92"/>
      <c r="J87" s="92"/>
      <c r="K87" s="92"/>
      <c r="L87" s="92"/>
      <c r="M87" s="4"/>
      <c r="N87" s="4"/>
      <c r="O87" s="2"/>
      <c r="P87" s="2"/>
    </row>
    <row r="88" spans="1:16" ht="21" customHeight="1">
      <c r="A88" s="2"/>
      <c r="B88" s="2"/>
      <c r="C88" s="2"/>
      <c r="D88" s="2"/>
      <c r="E88" s="2"/>
      <c r="F88" s="2"/>
      <c r="G88" s="2"/>
      <c r="H88" s="4"/>
      <c r="I88" s="92"/>
      <c r="J88" s="92"/>
      <c r="K88" s="92"/>
      <c r="L88" s="92"/>
      <c r="M88" s="4"/>
      <c r="N88" s="4"/>
      <c r="O88" s="2"/>
      <c r="P88" s="2"/>
    </row>
    <row r="89" spans="1:16" ht="21" customHeight="1">
      <c r="A89" s="2"/>
      <c r="B89" s="2"/>
      <c r="C89" s="2"/>
      <c r="D89" s="2"/>
      <c r="E89" s="2"/>
      <c r="F89" s="2"/>
      <c r="G89" s="2"/>
      <c r="H89" s="4"/>
      <c r="I89" s="92"/>
      <c r="J89" s="92"/>
      <c r="K89" s="92"/>
      <c r="L89" s="92"/>
      <c r="M89" s="4"/>
      <c r="N89" s="4"/>
      <c r="O89" s="2"/>
      <c r="P89" s="2"/>
    </row>
    <row r="90" spans="1:16" ht="21" customHeight="1">
      <c r="A90" s="2"/>
      <c r="B90" s="2"/>
      <c r="C90" s="2"/>
      <c r="D90" s="2"/>
      <c r="E90" s="2"/>
      <c r="F90" s="2"/>
      <c r="G90" s="2"/>
      <c r="H90" s="4"/>
      <c r="I90" s="92"/>
      <c r="J90" s="92"/>
      <c r="K90" s="92"/>
      <c r="L90" s="92"/>
      <c r="M90" s="4"/>
      <c r="N90" s="4"/>
      <c r="O90" s="2"/>
      <c r="P90" s="2"/>
    </row>
    <row r="91" spans="1:16" ht="21" customHeight="1">
      <c r="A91" s="2"/>
      <c r="B91" s="2"/>
      <c r="C91" s="2"/>
      <c r="D91" s="2"/>
      <c r="E91" s="2"/>
      <c r="F91" s="2"/>
      <c r="G91" s="2"/>
      <c r="H91" s="4"/>
      <c r="I91" s="92"/>
      <c r="J91" s="92"/>
      <c r="K91" s="92"/>
      <c r="L91" s="92"/>
      <c r="M91" s="4"/>
      <c r="N91" s="4"/>
      <c r="O91" s="2"/>
      <c r="P91" s="2"/>
    </row>
    <row r="92" spans="1:16" ht="21" customHeight="1">
      <c r="A92" s="2"/>
      <c r="B92" s="2"/>
      <c r="C92" s="2"/>
      <c r="D92" s="2"/>
      <c r="E92" s="2"/>
      <c r="F92" s="2"/>
      <c r="G92" s="2"/>
      <c r="H92" s="4"/>
      <c r="I92" s="92"/>
      <c r="J92" s="92"/>
      <c r="K92" s="92"/>
      <c r="L92" s="92"/>
      <c r="M92" s="4"/>
      <c r="N92" s="4"/>
      <c r="O92" s="2"/>
      <c r="P92" s="2"/>
    </row>
    <row r="93" spans="1:16" ht="21" customHeight="1">
      <c r="A93" s="2"/>
      <c r="B93" s="2"/>
      <c r="C93" s="2"/>
      <c r="D93" s="2"/>
      <c r="E93" s="2"/>
      <c r="F93" s="2"/>
      <c r="G93" s="2"/>
      <c r="H93" s="4"/>
      <c r="I93" s="92"/>
      <c r="J93" s="92"/>
      <c r="K93" s="92"/>
      <c r="L93" s="92"/>
      <c r="M93" s="4"/>
      <c r="N93" s="4"/>
      <c r="O93" s="2"/>
      <c r="P93" s="2"/>
    </row>
    <row r="94" spans="1:16" ht="21" customHeight="1">
      <c r="A94" s="2"/>
      <c r="B94" s="2"/>
      <c r="C94" s="2"/>
      <c r="D94" s="2"/>
      <c r="E94" s="2"/>
      <c r="F94" s="2"/>
      <c r="G94" s="2"/>
      <c r="H94" s="4"/>
      <c r="I94" s="92"/>
      <c r="J94" s="92"/>
      <c r="K94" s="92"/>
      <c r="L94" s="92"/>
      <c r="M94" s="4"/>
      <c r="N94" s="4"/>
      <c r="O94" s="2"/>
      <c r="P94" s="2"/>
    </row>
    <row r="95" spans="1:16" ht="21" customHeight="1">
      <c r="A95" s="2"/>
      <c r="B95" s="2"/>
      <c r="C95" s="2"/>
      <c r="D95" s="2"/>
      <c r="E95" s="2"/>
      <c r="F95" s="2"/>
      <c r="G95" s="2"/>
      <c r="H95" s="4"/>
      <c r="I95" s="92"/>
      <c r="J95" s="92"/>
      <c r="K95" s="92"/>
      <c r="L95" s="92"/>
      <c r="M95" s="4"/>
      <c r="N95" s="4"/>
      <c r="O95" s="2"/>
      <c r="P95" s="2"/>
    </row>
    <row r="96" spans="1:16" ht="21" customHeight="1">
      <c r="A96" s="2"/>
      <c r="B96" s="2"/>
      <c r="C96" s="2"/>
      <c r="D96" s="2"/>
      <c r="E96" s="2"/>
      <c r="F96" s="2"/>
      <c r="G96" s="2"/>
      <c r="H96" s="4"/>
      <c r="I96" s="92"/>
      <c r="J96" s="92"/>
      <c r="K96" s="92"/>
      <c r="L96" s="92"/>
      <c r="M96" s="4"/>
      <c r="N96" s="4"/>
      <c r="O96" s="2"/>
      <c r="P96" s="2"/>
    </row>
    <row r="97" spans="1:16" ht="21" customHeight="1">
      <c r="A97" s="2"/>
      <c r="B97" s="2"/>
      <c r="C97" s="2"/>
      <c r="D97" s="2"/>
      <c r="E97" s="2"/>
      <c r="F97" s="2"/>
      <c r="G97" s="2"/>
      <c r="H97" s="4"/>
      <c r="I97" s="92"/>
      <c r="J97" s="92"/>
      <c r="K97" s="92"/>
      <c r="L97" s="92"/>
      <c r="M97" s="4"/>
      <c r="N97" s="4"/>
      <c r="O97" s="2"/>
      <c r="P97" s="2"/>
    </row>
    <row r="98" spans="1:16" ht="21" customHeight="1">
      <c r="A98" s="2"/>
      <c r="B98" s="2"/>
      <c r="C98" s="2"/>
      <c r="D98" s="2"/>
      <c r="E98" s="2"/>
      <c r="F98" s="2"/>
      <c r="G98" s="2"/>
      <c r="H98" s="4"/>
      <c r="I98" s="92"/>
      <c r="J98" s="92"/>
      <c r="K98" s="92"/>
      <c r="L98" s="92"/>
      <c r="M98" s="4"/>
      <c r="N98" s="4"/>
      <c r="O98" s="2"/>
      <c r="P98" s="2"/>
    </row>
    <row r="99" spans="1:16" ht="21" customHeight="1">
      <c r="A99" s="2"/>
      <c r="B99" s="2"/>
      <c r="C99" s="2"/>
      <c r="D99" s="2"/>
      <c r="E99" s="2"/>
      <c r="F99" s="2"/>
      <c r="G99" s="2"/>
      <c r="H99" s="4"/>
      <c r="I99" s="92"/>
      <c r="J99" s="92"/>
      <c r="K99" s="92"/>
      <c r="L99" s="92"/>
      <c r="M99" s="4"/>
      <c r="N99" s="4"/>
      <c r="O99" s="2"/>
      <c r="P99" s="2"/>
    </row>
    <row r="100" spans="1:16" ht="21" customHeight="1">
      <c r="A100" s="2"/>
      <c r="B100" s="2"/>
      <c r="C100" s="2"/>
      <c r="D100" s="2"/>
      <c r="E100" s="2"/>
      <c r="F100" s="2"/>
      <c r="G100" s="2"/>
      <c r="H100" s="4"/>
      <c r="I100" s="92"/>
      <c r="J100" s="92"/>
      <c r="K100" s="92"/>
      <c r="L100" s="92"/>
      <c r="M100" s="4"/>
      <c r="N100" s="4"/>
      <c r="O100" s="2"/>
      <c r="P100" s="2"/>
    </row>
    <row r="101" spans="1:16" ht="21" customHeight="1">
      <c r="A101" s="2"/>
      <c r="B101" s="2"/>
      <c r="C101" s="2"/>
      <c r="D101" s="2"/>
      <c r="E101" s="2"/>
      <c r="F101" s="2"/>
      <c r="G101" s="2"/>
      <c r="H101" s="4"/>
      <c r="I101" s="92"/>
      <c r="J101" s="92"/>
      <c r="K101" s="92"/>
      <c r="L101" s="92"/>
      <c r="M101" s="4"/>
      <c r="N101" s="4"/>
      <c r="O101" s="2"/>
      <c r="P101" s="2"/>
    </row>
    <row r="102" spans="1:16" ht="21" customHeight="1">
      <c r="A102" s="2"/>
      <c r="B102" s="2"/>
      <c r="C102" s="2"/>
      <c r="D102" s="2"/>
      <c r="E102" s="2"/>
      <c r="F102" s="2"/>
      <c r="G102" s="2"/>
      <c r="H102" s="4"/>
      <c r="I102" s="92"/>
      <c r="J102" s="92"/>
      <c r="K102" s="92"/>
      <c r="L102" s="92"/>
      <c r="M102" s="4"/>
      <c r="N102" s="4"/>
      <c r="O102" s="2"/>
      <c r="P102" s="2"/>
    </row>
    <row r="103" spans="1:16" ht="21" customHeight="1">
      <c r="A103" s="2"/>
      <c r="B103" s="2"/>
      <c r="C103" s="2"/>
      <c r="D103" s="2"/>
      <c r="E103" s="2"/>
      <c r="F103" s="2"/>
      <c r="G103" s="2"/>
      <c r="H103" s="4"/>
      <c r="I103" s="92"/>
      <c r="J103" s="92"/>
      <c r="K103" s="92"/>
      <c r="L103" s="92"/>
      <c r="M103" s="4"/>
      <c r="N103" s="4"/>
      <c r="O103" s="2"/>
      <c r="P103" s="2"/>
    </row>
    <row r="104" spans="1:16" ht="21" customHeight="1">
      <c r="A104" s="2"/>
      <c r="B104" s="2"/>
      <c r="C104" s="2"/>
      <c r="D104" s="2"/>
      <c r="E104" s="2"/>
      <c r="F104" s="2"/>
      <c r="G104" s="2"/>
      <c r="H104" s="4"/>
      <c r="I104" s="92"/>
      <c r="J104" s="92"/>
      <c r="K104" s="92"/>
      <c r="L104" s="92"/>
      <c r="M104" s="4"/>
      <c r="N104" s="4"/>
      <c r="O104" s="2"/>
      <c r="P104" s="2"/>
    </row>
    <row r="105" spans="1:16" ht="21" customHeight="1">
      <c r="A105" s="2"/>
      <c r="B105" s="2"/>
      <c r="C105" s="2"/>
      <c r="D105" s="2"/>
      <c r="E105" s="2"/>
      <c r="F105" s="2"/>
      <c r="G105" s="2"/>
      <c r="H105" s="4"/>
      <c r="I105" s="92"/>
      <c r="J105" s="92"/>
      <c r="K105" s="92"/>
      <c r="L105" s="92"/>
      <c r="M105" s="4"/>
      <c r="N105" s="4"/>
      <c r="O105" s="2"/>
      <c r="P105" s="2"/>
    </row>
    <row r="106" spans="1:16" ht="21" customHeight="1">
      <c r="A106" s="2"/>
      <c r="B106" s="2"/>
      <c r="C106" s="2"/>
      <c r="D106" s="2"/>
      <c r="E106" s="2"/>
      <c r="F106" s="2"/>
      <c r="G106" s="2"/>
      <c r="H106" s="4"/>
      <c r="I106" s="92"/>
      <c r="J106" s="92"/>
      <c r="K106" s="92"/>
      <c r="L106" s="92"/>
      <c r="M106" s="4"/>
      <c r="N106" s="4"/>
      <c r="O106" s="2"/>
      <c r="P106" s="2"/>
    </row>
    <row r="107" spans="1:16" ht="21" customHeight="1">
      <c r="A107" s="2"/>
      <c r="B107" s="2"/>
      <c r="C107" s="2"/>
      <c r="D107" s="2"/>
      <c r="E107" s="2"/>
      <c r="F107" s="2"/>
      <c r="G107" s="2"/>
      <c r="H107" s="4"/>
      <c r="I107" s="92"/>
      <c r="J107" s="92"/>
      <c r="K107" s="92"/>
      <c r="L107" s="92"/>
      <c r="M107" s="4"/>
      <c r="N107" s="4"/>
      <c r="O107" s="2"/>
      <c r="P107" s="2"/>
    </row>
    <row r="108" spans="1:16" ht="21" customHeight="1">
      <c r="A108" s="2"/>
      <c r="B108" s="2"/>
      <c r="C108" s="2"/>
      <c r="D108" s="2"/>
      <c r="E108" s="2"/>
      <c r="F108" s="2"/>
      <c r="G108" s="2"/>
      <c r="H108" s="4"/>
      <c r="I108" s="92"/>
      <c r="J108" s="92"/>
      <c r="K108" s="92"/>
      <c r="L108" s="92"/>
      <c r="M108" s="4"/>
      <c r="N108" s="4"/>
      <c r="O108" s="2"/>
      <c r="P108" s="2"/>
    </row>
    <row r="109" spans="1:16" ht="21" customHeight="1">
      <c r="A109" s="2"/>
      <c r="B109" s="2"/>
      <c r="C109" s="2"/>
      <c r="D109" s="2"/>
      <c r="E109" s="2"/>
      <c r="F109" s="2"/>
      <c r="G109" s="2"/>
      <c r="H109" s="4"/>
      <c r="I109" s="92"/>
      <c r="J109" s="92"/>
      <c r="K109" s="92"/>
      <c r="L109" s="92"/>
      <c r="M109" s="4"/>
      <c r="N109" s="4"/>
      <c r="O109" s="2"/>
      <c r="P109" s="2"/>
    </row>
    <row r="110" spans="1:16" ht="21" customHeight="1">
      <c r="A110" s="2"/>
      <c r="B110" s="2"/>
      <c r="C110" s="2"/>
      <c r="D110" s="2"/>
      <c r="E110" s="2"/>
      <c r="F110" s="2"/>
      <c r="G110" s="2"/>
      <c r="H110" s="4"/>
      <c r="I110" s="92"/>
      <c r="J110" s="92"/>
      <c r="K110" s="92"/>
      <c r="L110" s="92"/>
      <c r="M110" s="4"/>
      <c r="N110" s="4"/>
      <c r="O110" s="2"/>
      <c r="P110" s="2"/>
    </row>
    <row r="111" spans="1:16" ht="21" customHeight="1">
      <c r="A111" s="2"/>
      <c r="B111" s="2"/>
      <c r="C111" s="2"/>
      <c r="D111" s="2"/>
      <c r="E111" s="2"/>
      <c r="F111" s="2"/>
      <c r="G111" s="2"/>
      <c r="H111" s="4"/>
      <c r="I111" s="92"/>
      <c r="J111" s="92"/>
      <c r="K111" s="92"/>
      <c r="L111" s="92"/>
      <c r="M111" s="4"/>
      <c r="N111" s="4"/>
      <c r="O111" s="2"/>
      <c r="P111" s="2"/>
    </row>
    <row r="112" spans="1:16" ht="21" customHeight="1">
      <c r="A112" s="2"/>
      <c r="B112" s="2"/>
      <c r="C112" s="2"/>
      <c r="D112" s="2"/>
      <c r="E112" s="2"/>
      <c r="F112" s="2"/>
      <c r="G112" s="2"/>
      <c r="H112" s="4"/>
      <c r="I112" s="92"/>
      <c r="J112" s="92"/>
      <c r="K112" s="92"/>
      <c r="L112" s="92"/>
      <c r="M112" s="4"/>
      <c r="N112" s="4"/>
      <c r="O112" s="2"/>
      <c r="P112" s="2"/>
    </row>
    <row r="113" spans="1:16" ht="21" customHeight="1">
      <c r="A113" s="2"/>
      <c r="B113" s="2"/>
      <c r="C113" s="2"/>
      <c r="D113" s="2"/>
      <c r="E113" s="2"/>
      <c r="F113" s="2"/>
      <c r="G113" s="2"/>
      <c r="H113" s="4"/>
      <c r="I113" s="92"/>
      <c r="J113" s="92"/>
      <c r="K113" s="92"/>
      <c r="L113" s="92"/>
      <c r="M113" s="4"/>
      <c r="N113" s="4"/>
      <c r="O113" s="2"/>
      <c r="P113" s="2"/>
    </row>
    <row r="114" spans="1:16" ht="21" customHeight="1">
      <c r="A114" s="2"/>
      <c r="B114" s="2"/>
      <c r="C114" s="2"/>
      <c r="D114" s="2"/>
      <c r="E114" s="2"/>
      <c r="F114" s="2"/>
      <c r="G114" s="2"/>
      <c r="H114" s="4"/>
      <c r="I114" s="92"/>
      <c r="J114" s="92"/>
      <c r="K114" s="92"/>
      <c r="L114" s="92"/>
      <c r="M114" s="4"/>
      <c r="N114" s="4"/>
      <c r="O114" s="2"/>
      <c r="P114" s="2"/>
    </row>
    <row r="115" spans="1:16" ht="21" customHeight="1">
      <c r="A115" s="2"/>
      <c r="B115" s="2"/>
      <c r="C115" s="2"/>
      <c r="D115" s="2"/>
      <c r="E115" s="2"/>
      <c r="F115" s="2"/>
      <c r="G115" s="2"/>
      <c r="H115" s="4"/>
      <c r="I115" s="92"/>
      <c r="J115" s="92"/>
      <c r="K115" s="92"/>
      <c r="L115" s="92"/>
      <c r="M115" s="4"/>
      <c r="N115" s="4"/>
      <c r="O115" s="2"/>
      <c r="P115" s="2"/>
    </row>
    <row r="116" spans="1:16" ht="21" customHeight="1">
      <c r="A116" s="2"/>
      <c r="B116" s="2"/>
      <c r="C116" s="2"/>
      <c r="D116" s="2"/>
      <c r="E116" s="2"/>
      <c r="F116" s="2"/>
      <c r="G116" s="2"/>
      <c r="H116" s="4"/>
      <c r="I116" s="92"/>
      <c r="J116" s="92"/>
      <c r="K116" s="92"/>
      <c r="L116" s="92"/>
      <c r="M116" s="4"/>
      <c r="N116" s="4"/>
      <c r="O116" s="2"/>
      <c r="P116" s="2"/>
    </row>
    <row r="117" spans="1:16" ht="21" customHeight="1">
      <c r="A117" s="2"/>
      <c r="B117" s="2"/>
      <c r="C117" s="2"/>
      <c r="D117" s="2"/>
      <c r="E117" s="2"/>
      <c r="F117" s="2"/>
      <c r="G117" s="2"/>
      <c r="H117" s="4"/>
      <c r="I117" s="92"/>
      <c r="J117" s="92"/>
      <c r="K117" s="92"/>
      <c r="L117" s="92"/>
      <c r="M117" s="4"/>
      <c r="N117" s="4"/>
      <c r="O117" s="2"/>
      <c r="P117" s="2"/>
    </row>
    <row r="118" spans="1:16" ht="21" customHeight="1">
      <c r="A118" s="2"/>
      <c r="B118" s="2"/>
      <c r="C118" s="2"/>
      <c r="D118" s="2"/>
      <c r="E118" s="2"/>
      <c r="F118" s="2"/>
      <c r="G118" s="2"/>
      <c r="H118" s="4"/>
      <c r="I118" s="92"/>
      <c r="J118" s="92"/>
      <c r="K118" s="92"/>
      <c r="L118" s="92"/>
      <c r="M118" s="4"/>
      <c r="N118" s="4"/>
      <c r="O118" s="2"/>
      <c r="P118" s="2"/>
    </row>
    <row r="119" spans="1:16" ht="21" customHeight="1">
      <c r="A119" s="2"/>
      <c r="B119" s="2"/>
      <c r="C119" s="2"/>
      <c r="D119" s="2"/>
      <c r="E119" s="2"/>
      <c r="F119" s="2"/>
      <c r="G119" s="2"/>
      <c r="H119" s="4"/>
      <c r="I119" s="92"/>
      <c r="J119" s="92"/>
      <c r="K119" s="92"/>
      <c r="L119" s="92"/>
      <c r="M119" s="4"/>
      <c r="N119" s="4"/>
      <c r="O119" s="2"/>
      <c r="P119" s="2"/>
    </row>
    <row r="120" spans="1:16" ht="21" customHeight="1">
      <c r="A120" s="2"/>
      <c r="B120" s="2"/>
      <c r="C120" s="2"/>
      <c r="D120" s="2"/>
      <c r="E120" s="2"/>
      <c r="F120" s="2"/>
      <c r="G120" s="2"/>
      <c r="H120" s="4"/>
      <c r="I120" s="92"/>
      <c r="J120" s="92"/>
      <c r="K120" s="92"/>
      <c r="L120" s="92"/>
      <c r="M120" s="4"/>
      <c r="N120" s="4"/>
      <c r="O120" s="2"/>
      <c r="P120" s="2"/>
    </row>
    <row r="121" spans="1:16" ht="21" customHeight="1">
      <c r="A121" s="2"/>
      <c r="B121" s="2"/>
      <c r="C121" s="2"/>
      <c r="D121" s="2"/>
      <c r="E121" s="2"/>
      <c r="F121" s="2"/>
      <c r="G121" s="2"/>
      <c r="H121" s="4"/>
      <c r="I121" s="92"/>
      <c r="J121" s="92"/>
      <c r="K121" s="92"/>
      <c r="L121" s="92"/>
      <c r="M121" s="4"/>
      <c r="N121" s="4"/>
      <c r="O121" s="2"/>
      <c r="P121" s="2"/>
    </row>
    <row r="122" spans="1:16" ht="21" customHeight="1">
      <c r="A122" s="2"/>
      <c r="B122" s="2"/>
      <c r="C122" s="2"/>
      <c r="D122" s="2"/>
      <c r="E122" s="2"/>
      <c r="F122" s="2"/>
      <c r="G122" s="2"/>
      <c r="H122" s="4"/>
      <c r="I122" s="92"/>
      <c r="J122" s="92"/>
      <c r="K122" s="92"/>
      <c r="L122" s="92"/>
      <c r="M122" s="4"/>
      <c r="N122" s="4"/>
      <c r="O122" s="2"/>
      <c r="P122" s="2"/>
    </row>
    <row r="123" spans="1:16" ht="21" customHeight="1">
      <c r="A123" s="2"/>
      <c r="B123" s="2"/>
      <c r="C123" s="2"/>
      <c r="D123" s="2"/>
      <c r="E123" s="2"/>
      <c r="F123" s="2"/>
      <c r="G123" s="2"/>
      <c r="H123" s="4"/>
      <c r="I123" s="92"/>
      <c r="J123" s="92"/>
      <c r="K123" s="92"/>
      <c r="L123" s="92"/>
      <c r="M123" s="4"/>
      <c r="N123" s="4"/>
      <c r="O123" s="2"/>
      <c r="P123" s="2"/>
    </row>
    <row r="124" spans="1:16" ht="21" customHeight="1">
      <c r="A124" s="2"/>
      <c r="B124" s="2"/>
      <c r="C124" s="2"/>
      <c r="D124" s="2"/>
      <c r="E124" s="2"/>
      <c r="F124" s="2"/>
      <c r="G124" s="2"/>
      <c r="H124" s="4"/>
      <c r="I124" s="92"/>
      <c r="J124" s="92"/>
      <c r="K124" s="92"/>
      <c r="L124" s="92"/>
      <c r="M124" s="4"/>
      <c r="N124" s="4"/>
      <c r="O124" s="2"/>
      <c r="P124" s="2"/>
    </row>
    <row r="125" spans="1:16" ht="21" customHeight="1">
      <c r="A125" s="2"/>
      <c r="B125" s="2"/>
      <c r="C125" s="2"/>
      <c r="D125" s="2"/>
      <c r="E125" s="2"/>
      <c r="F125" s="2"/>
      <c r="G125" s="2"/>
      <c r="H125" s="4"/>
      <c r="I125" s="92"/>
      <c r="J125" s="92"/>
      <c r="K125" s="92"/>
      <c r="L125" s="92"/>
      <c r="M125" s="4"/>
      <c r="N125" s="4"/>
      <c r="O125" s="2"/>
      <c r="P125" s="2"/>
    </row>
    <row r="126" spans="1:16" ht="21" customHeight="1">
      <c r="A126" s="2"/>
      <c r="B126" s="2"/>
      <c r="C126" s="2"/>
      <c r="D126" s="2"/>
      <c r="E126" s="2"/>
      <c r="F126" s="2"/>
      <c r="G126" s="2"/>
      <c r="H126" s="4"/>
      <c r="I126" s="92"/>
      <c r="J126" s="92"/>
      <c r="K126" s="92"/>
      <c r="L126" s="92"/>
      <c r="M126" s="4"/>
      <c r="N126" s="4"/>
      <c r="O126" s="2"/>
      <c r="P126" s="2"/>
    </row>
    <row r="127" spans="1:16" ht="21" customHeight="1">
      <c r="A127" s="2"/>
      <c r="B127" s="2"/>
      <c r="C127" s="2"/>
      <c r="D127" s="2"/>
      <c r="E127" s="2"/>
      <c r="F127" s="2"/>
      <c r="G127" s="2"/>
      <c r="H127" s="4"/>
      <c r="I127" s="92"/>
      <c r="J127" s="92"/>
      <c r="K127" s="92"/>
      <c r="L127" s="92"/>
      <c r="M127" s="4"/>
      <c r="N127" s="4"/>
      <c r="O127" s="2"/>
      <c r="P127" s="2"/>
    </row>
    <row r="128" spans="1:16" ht="21" customHeight="1">
      <c r="A128" s="2"/>
      <c r="B128" s="2"/>
      <c r="C128" s="2"/>
      <c r="D128" s="2"/>
      <c r="E128" s="2"/>
      <c r="F128" s="2"/>
      <c r="G128" s="2"/>
      <c r="H128" s="4"/>
      <c r="I128" s="92"/>
      <c r="J128" s="92"/>
      <c r="K128" s="92"/>
      <c r="L128" s="92"/>
      <c r="M128" s="4"/>
      <c r="N128" s="4"/>
      <c r="O128" s="2"/>
      <c r="P128" s="2"/>
    </row>
    <row r="129" spans="1:16" ht="21" customHeight="1">
      <c r="A129" s="2"/>
      <c r="B129" s="2"/>
      <c r="C129" s="2"/>
      <c r="D129" s="2"/>
      <c r="E129" s="2"/>
      <c r="F129" s="2"/>
      <c r="G129" s="2"/>
      <c r="H129" s="4"/>
      <c r="I129" s="92"/>
      <c r="J129" s="92"/>
      <c r="K129" s="92"/>
      <c r="L129" s="92"/>
      <c r="M129" s="4"/>
      <c r="N129" s="4"/>
      <c r="O129" s="2"/>
      <c r="P129" s="2"/>
    </row>
    <row r="130" spans="1:16" ht="21" customHeight="1">
      <c r="A130" s="2"/>
      <c r="B130" s="2"/>
      <c r="C130" s="2"/>
      <c r="D130" s="2"/>
      <c r="E130" s="2"/>
      <c r="F130" s="2"/>
      <c r="G130" s="2"/>
      <c r="H130" s="4"/>
      <c r="I130" s="92"/>
      <c r="J130" s="92"/>
      <c r="K130" s="92"/>
      <c r="L130" s="92"/>
      <c r="M130" s="4"/>
      <c r="N130" s="4"/>
      <c r="O130" s="2"/>
      <c r="P130" s="2"/>
    </row>
    <row r="131" spans="1:16" ht="21" customHeight="1">
      <c r="A131" s="2"/>
      <c r="B131" s="2"/>
      <c r="C131" s="2"/>
      <c r="D131" s="2"/>
      <c r="E131" s="2"/>
      <c r="F131" s="2"/>
      <c r="G131" s="2"/>
      <c r="H131" s="4"/>
      <c r="I131" s="92"/>
      <c r="J131" s="92"/>
      <c r="K131" s="92"/>
      <c r="L131" s="92"/>
      <c r="M131" s="4"/>
      <c r="N131" s="4"/>
      <c r="O131" s="2"/>
      <c r="P131" s="2"/>
    </row>
    <row r="132" spans="1:16" ht="21" customHeight="1">
      <c r="A132" s="2"/>
      <c r="B132" s="2"/>
      <c r="C132" s="2"/>
      <c r="D132" s="2"/>
      <c r="E132" s="2"/>
      <c r="F132" s="2"/>
      <c r="G132" s="2"/>
      <c r="H132" s="4"/>
      <c r="I132" s="92"/>
      <c r="J132" s="92"/>
      <c r="K132" s="92"/>
      <c r="L132" s="92"/>
      <c r="M132" s="4"/>
      <c r="N132" s="4"/>
      <c r="O132" s="2"/>
      <c r="P132" s="2"/>
    </row>
    <row r="133" spans="1:16" ht="21" customHeight="1">
      <c r="A133" s="2"/>
      <c r="B133" s="2"/>
      <c r="C133" s="2"/>
      <c r="D133" s="2"/>
      <c r="E133" s="2"/>
      <c r="F133" s="2"/>
      <c r="G133" s="2"/>
      <c r="H133" s="4"/>
      <c r="I133" s="92"/>
      <c r="J133" s="92"/>
      <c r="K133" s="92"/>
      <c r="L133" s="92"/>
      <c r="M133" s="4"/>
      <c r="N133" s="4"/>
      <c r="O133" s="2"/>
      <c r="P133" s="2"/>
    </row>
    <row r="134" spans="1:16" ht="21" customHeight="1">
      <c r="A134" s="2"/>
      <c r="B134" s="2"/>
      <c r="C134" s="2"/>
      <c r="D134" s="2"/>
      <c r="E134" s="2"/>
      <c r="F134" s="2"/>
      <c r="G134" s="2"/>
      <c r="H134" s="4"/>
      <c r="I134" s="92"/>
      <c r="J134" s="92"/>
      <c r="K134" s="92"/>
      <c r="L134" s="92"/>
      <c r="M134" s="4"/>
      <c r="N134" s="4"/>
      <c r="O134" s="2"/>
      <c r="P134" s="2"/>
    </row>
    <row r="135" spans="1:16" ht="21" customHeight="1">
      <c r="A135" s="2"/>
      <c r="B135" s="2"/>
      <c r="C135" s="2"/>
      <c r="D135" s="2"/>
      <c r="E135" s="2"/>
      <c r="F135" s="2"/>
      <c r="G135" s="2"/>
      <c r="H135" s="4"/>
      <c r="I135" s="92"/>
      <c r="J135" s="92"/>
      <c r="K135" s="92"/>
      <c r="L135" s="92"/>
      <c r="M135" s="4"/>
      <c r="N135" s="4"/>
      <c r="O135" s="2"/>
      <c r="P135" s="2"/>
    </row>
    <row r="136" spans="1:16" ht="21" customHeight="1">
      <c r="A136" s="2"/>
      <c r="B136" s="2"/>
      <c r="C136" s="2"/>
      <c r="D136" s="2"/>
      <c r="E136" s="2"/>
      <c r="F136" s="2"/>
      <c r="G136" s="2"/>
      <c r="H136" s="4"/>
      <c r="I136" s="92"/>
      <c r="J136" s="92"/>
      <c r="K136" s="92"/>
      <c r="L136" s="92"/>
      <c r="M136" s="4"/>
      <c r="N136" s="4"/>
      <c r="O136" s="2"/>
      <c r="P136" s="2"/>
    </row>
    <row r="137" spans="1:16" ht="21" customHeight="1">
      <c r="A137" s="2"/>
      <c r="B137" s="2"/>
      <c r="C137" s="2"/>
      <c r="D137" s="2"/>
      <c r="E137" s="2"/>
      <c r="F137" s="2"/>
      <c r="G137" s="2"/>
      <c r="H137" s="4"/>
      <c r="I137" s="92"/>
      <c r="J137" s="92"/>
      <c r="K137" s="92"/>
      <c r="L137" s="92"/>
      <c r="M137" s="4"/>
      <c r="N137" s="4"/>
      <c r="O137" s="2"/>
      <c r="P137" s="2"/>
    </row>
    <row r="138" spans="1:16" ht="21" customHeight="1">
      <c r="A138" s="2"/>
      <c r="B138" s="2"/>
      <c r="C138" s="2"/>
      <c r="D138" s="2"/>
      <c r="E138" s="2"/>
      <c r="F138" s="2"/>
      <c r="G138" s="2"/>
      <c r="H138" s="4"/>
      <c r="I138" s="92"/>
      <c r="J138" s="92"/>
      <c r="K138" s="92"/>
      <c r="L138" s="92"/>
      <c r="M138" s="4"/>
      <c r="N138" s="4"/>
      <c r="O138" s="2"/>
      <c r="P138" s="2"/>
    </row>
    <row r="139" spans="1:16" ht="21" customHeight="1">
      <c r="A139" s="2"/>
      <c r="B139" s="2"/>
      <c r="C139" s="2"/>
      <c r="D139" s="2"/>
      <c r="E139" s="2"/>
      <c r="F139" s="2"/>
      <c r="G139" s="2"/>
      <c r="H139" s="4"/>
      <c r="I139" s="92"/>
      <c r="J139" s="92"/>
      <c r="K139" s="92"/>
      <c r="L139" s="92"/>
      <c r="M139" s="4"/>
      <c r="N139" s="4"/>
      <c r="O139" s="2"/>
      <c r="P139" s="2"/>
    </row>
    <row r="140" spans="1:16" ht="21" customHeight="1">
      <c r="A140" s="2"/>
      <c r="B140" s="2"/>
      <c r="C140" s="2"/>
      <c r="D140" s="2"/>
      <c r="E140" s="2"/>
      <c r="F140" s="2"/>
      <c r="G140" s="2"/>
      <c r="H140" s="4"/>
      <c r="I140" s="92"/>
      <c r="J140" s="92"/>
      <c r="K140" s="92"/>
      <c r="L140" s="92"/>
      <c r="M140" s="4"/>
      <c r="N140" s="4"/>
      <c r="O140" s="2"/>
      <c r="P140" s="2"/>
    </row>
    <row r="141" spans="1:16" ht="21" customHeight="1">
      <c r="A141" s="2"/>
      <c r="B141" s="2"/>
      <c r="C141" s="2"/>
      <c r="D141" s="2"/>
      <c r="E141" s="2"/>
      <c r="F141" s="2"/>
      <c r="G141" s="2"/>
      <c r="H141" s="4"/>
      <c r="I141" s="92"/>
      <c r="J141" s="92"/>
      <c r="K141" s="92"/>
      <c r="L141" s="92"/>
      <c r="M141" s="4"/>
      <c r="N141" s="4"/>
      <c r="O141" s="2"/>
      <c r="P141" s="2"/>
    </row>
    <row r="142" spans="1:16" ht="21" customHeight="1">
      <c r="A142" s="2"/>
      <c r="B142" s="2"/>
      <c r="C142" s="2"/>
      <c r="D142" s="2"/>
      <c r="E142" s="2"/>
      <c r="F142" s="2"/>
      <c r="G142" s="2"/>
      <c r="H142" s="4"/>
      <c r="I142" s="92"/>
      <c r="J142" s="92"/>
      <c r="K142" s="92"/>
      <c r="L142" s="92"/>
      <c r="M142" s="4"/>
      <c r="N142" s="4"/>
      <c r="O142" s="2"/>
      <c r="P142" s="2"/>
    </row>
    <row r="143" spans="1:16" ht="21" customHeight="1">
      <c r="A143" s="2"/>
      <c r="B143" s="2"/>
      <c r="C143" s="2"/>
      <c r="D143" s="2"/>
      <c r="E143" s="2"/>
      <c r="F143" s="2"/>
      <c r="G143" s="2"/>
      <c r="H143" s="4"/>
      <c r="I143" s="92"/>
      <c r="J143" s="92"/>
      <c r="K143" s="92"/>
      <c r="L143" s="92"/>
      <c r="M143" s="4"/>
      <c r="N143" s="4"/>
      <c r="O143" s="2"/>
      <c r="P143" s="2"/>
    </row>
    <row r="144" spans="1:16" ht="21" customHeight="1">
      <c r="A144" s="2"/>
      <c r="B144" s="2"/>
      <c r="C144" s="2"/>
      <c r="D144" s="2"/>
      <c r="E144" s="2"/>
      <c r="F144" s="2"/>
      <c r="G144" s="2"/>
      <c r="H144" s="4"/>
      <c r="I144" s="92"/>
      <c r="J144" s="92"/>
      <c r="K144" s="92"/>
      <c r="L144" s="92"/>
      <c r="M144" s="4"/>
      <c r="N144" s="4"/>
      <c r="O144" s="2"/>
      <c r="P144" s="2"/>
    </row>
    <row r="145" spans="1:16" ht="21" customHeight="1">
      <c r="A145" s="2"/>
      <c r="B145" s="2"/>
      <c r="C145" s="2"/>
      <c r="D145" s="2"/>
      <c r="E145" s="2"/>
      <c r="F145" s="2"/>
      <c r="G145" s="2"/>
      <c r="H145" s="4"/>
      <c r="I145" s="92"/>
      <c r="J145" s="92"/>
      <c r="K145" s="92"/>
      <c r="L145" s="92"/>
      <c r="M145" s="4"/>
      <c r="N145" s="4"/>
      <c r="O145" s="2"/>
      <c r="P145" s="2"/>
    </row>
    <row r="146" spans="1:16" ht="21" customHeight="1">
      <c r="A146" s="2"/>
      <c r="B146" s="2"/>
      <c r="C146" s="2"/>
      <c r="D146" s="2"/>
      <c r="E146" s="2"/>
      <c r="F146" s="2"/>
      <c r="G146" s="2"/>
      <c r="H146" s="4"/>
      <c r="I146" s="92"/>
      <c r="J146" s="92"/>
      <c r="K146" s="92"/>
      <c r="L146" s="92"/>
      <c r="M146" s="4"/>
      <c r="N146" s="4"/>
      <c r="O146" s="2"/>
      <c r="P146" s="2"/>
    </row>
    <row r="147" spans="1:16" ht="21" customHeight="1">
      <c r="A147" s="2"/>
      <c r="B147" s="2"/>
      <c r="C147" s="2"/>
      <c r="D147" s="2"/>
      <c r="E147" s="2"/>
      <c r="F147" s="2"/>
      <c r="G147" s="2"/>
      <c r="H147" s="4"/>
      <c r="I147" s="92"/>
      <c r="J147" s="92"/>
      <c r="K147" s="92"/>
      <c r="L147" s="92"/>
      <c r="M147" s="4"/>
      <c r="N147" s="4"/>
      <c r="O147" s="2"/>
      <c r="P147" s="2"/>
    </row>
    <row r="148" spans="1:16" ht="21" customHeight="1">
      <c r="A148" s="2"/>
      <c r="B148" s="2"/>
      <c r="C148" s="2"/>
      <c r="D148" s="2"/>
      <c r="E148" s="2"/>
      <c r="F148" s="2"/>
      <c r="G148" s="2"/>
      <c r="H148" s="4"/>
      <c r="I148" s="92"/>
      <c r="J148" s="92"/>
      <c r="K148" s="92"/>
      <c r="L148" s="92"/>
      <c r="M148" s="4"/>
      <c r="N148" s="4"/>
      <c r="O148" s="2"/>
      <c r="P148" s="2"/>
    </row>
    <row r="149" spans="1:16" ht="21" customHeight="1">
      <c r="A149" s="2"/>
      <c r="B149" s="2"/>
      <c r="C149" s="2"/>
      <c r="D149" s="2"/>
      <c r="E149" s="2"/>
      <c r="F149" s="2"/>
      <c r="G149" s="2"/>
      <c r="H149" s="4"/>
      <c r="I149" s="92"/>
      <c r="J149" s="92"/>
      <c r="K149" s="92"/>
      <c r="L149" s="92"/>
      <c r="M149" s="4"/>
      <c r="N149" s="4"/>
      <c r="O149" s="2"/>
      <c r="P149" s="2"/>
    </row>
    <row r="150" spans="1:16" ht="21" customHeight="1">
      <c r="A150" s="2"/>
      <c r="B150" s="2"/>
      <c r="C150" s="2"/>
      <c r="D150" s="2"/>
      <c r="E150" s="2"/>
      <c r="F150" s="2"/>
      <c r="G150" s="2"/>
      <c r="H150" s="4"/>
      <c r="I150" s="92"/>
      <c r="J150" s="92"/>
      <c r="K150" s="92"/>
      <c r="L150" s="92"/>
      <c r="M150" s="4"/>
      <c r="N150" s="4"/>
      <c r="O150" s="2"/>
      <c r="P150" s="2"/>
    </row>
    <row r="151" spans="1:16" ht="21" customHeight="1">
      <c r="A151" s="2"/>
      <c r="B151" s="2"/>
      <c r="C151" s="2"/>
      <c r="D151" s="2"/>
      <c r="E151" s="2"/>
      <c r="F151" s="2"/>
      <c r="G151" s="2"/>
      <c r="H151" s="4"/>
      <c r="I151" s="92"/>
      <c r="J151" s="92"/>
      <c r="K151" s="92"/>
      <c r="L151" s="92"/>
      <c r="M151" s="4"/>
      <c r="N151" s="4"/>
      <c r="O151" s="2"/>
      <c r="P151" s="2"/>
    </row>
    <row r="152" spans="1:16" ht="21" customHeight="1">
      <c r="A152" s="2"/>
      <c r="B152" s="2"/>
      <c r="C152" s="2"/>
      <c r="D152" s="2"/>
      <c r="E152" s="2"/>
      <c r="F152" s="2"/>
      <c r="G152" s="2"/>
      <c r="H152" s="4"/>
      <c r="I152" s="92"/>
      <c r="J152" s="92"/>
      <c r="K152" s="92"/>
      <c r="L152" s="92"/>
      <c r="M152" s="4"/>
      <c r="N152" s="4"/>
      <c r="O152" s="2"/>
      <c r="P152" s="2"/>
    </row>
    <row r="153" spans="1:16" ht="21" customHeight="1">
      <c r="A153" s="2"/>
      <c r="B153" s="2"/>
      <c r="C153" s="2"/>
      <c r="D153" s="2"/>
      <c r="E153" s="2"/>
      <c r="F153" s="2"/>
      <c r="G153" s="2"/>
      <c r="H153" s="4"/>
      <c r="I153" s="92"/>
      <c r="J153" s="92"/>
      <c r="K153" s="92"/>
      <c r="L153" s="92"/>
      <c r="M153" s="4"/>
      <c r="N153" s="4"/>
      <c r="O153" s="2"/>
      <c r="P153" s="2"/>
    </row>
    <row r="154" spans="1:16" ht="21" customHeight="1">
      <c r="A154" s="2"/>
      <c r="B154" s="2"/>
      <c r="C154" s="2"/>
      <c r="D154" s="2"/>
      <c r="E154" s="2"/>
      <c r="F154" s="2"/>
      <c r="G154" s="2"/>
      <c r="H154" s="4"/>
      <c r="I154" s="92"/>
      <c r="J154" s="92"/>
      <c r="K154" s="92"/>
      <c r="L154" s="92"/>
      <c r="M154" s="4"/>
      <c r="N154" s="4"/>
      <c r="O154" s="2"/>
      <c r="P154" s="2"/>
    </row>
    <row r="155" spans="1:16" ht="21" customHeight="1">
      <c r="A155" s="2"/>
      <c r="B155" s="2"/>
      <c r="C155" s="2"/>
      <c r="D155" s="2"/>
      <c r="E155" s="2"/>
      <c r="F155" s="2"/>
      <c r="G155" s="2"/>
      <c r="H155" s="4"/>
      <c r="I155" s="92"/>
      <c r="J155" s="92"/>
      <c r="K155" s="92"/>
      <c r="L155" s="92"/>
      <c r="M155" s="4"/>
      <c r="N155" s="4"/>
      <c r="O155" s="2"/>
      <c r="P155" s="2"/>
    </row>
    <row r="156" spans="1:16" ht="21" customHeight="1">
      <c r="A156" s="2"/>
      <c r="B156" s="2"/>
      <c r="C156" s="2"/>
      <c r="D156" s="2"/>
      <c r="E156" s="2"/>
      <c r="F156" s="2"/>
      <c r="G156" s="2"/>
      <c r="H156" s="4"/>
      <c r="I156" s="92"/>
      <c r="J156" s="92"/>
      <c r="K156" s="92"/>
      <c r="L156" s="92"/>
      <c r="M156" s="4"/>
      <c r="N156" s="4"/>
      <c r="O156" s="2"/>
      <c r="P156" s="2"/>
    </row>
    <row r="157" spans="1:16" ht="21" customHeight="1">
      <c r="A157" s="2"/>
      <c r="B157" s="2"/>
      <c r="C157" s="2"/>
      <c r="D157" s="2"/>
      <c r="E157" s="2"/>
      <c r="F157" s="2"/>
      <c r="G157" s="2"/>
      <c r="H157" s="4"/>
      <c r="I157" s="92"/>
      <c r="J157" s="92"/>
      <c r="K157" s="92"/>
      <c r="L157" s="92"/>
      <c r="M157" s="4"/>
      <c r="N157" s="4"/>
      <c r="O157" s="2"/>
      <c r="P157" s="2"/>
    </row>
    <row r="158" spans="1:16" ht="21" customHeight="1">
      <c r="A158" s="2"/>
      <c r="B158" s="2"/>
      <c r="C158" s="2"/>
      <c r="D158" s="2"/>
      <c r="E158" s="2"/>
      <c r="F158" s="2"/>
      <c r="G158" s="2"/>
      <c r="H158" s="4"/>
      <c r="I158" s="92"/>
      <c r="J158" s="92"/>
      <c r="K158" s="92"/>
      <c r="L158" s="92"/>
      <c r="M158" s="4"/>
      <c r="N158" s="4"/>
      <c r="O158" s="2"/>
      <c r="P158" s="2"/>
    </row>
    <row r="159" spans="1:16" ht="21" customHeight="1">
      <c r="A159" s="2"/>
      <c r="B159" s="2"/>
      <c r="C159" s="2"/>
      <c r="D159" s="2"/>
      <c r="E159" s="2"/>
      <c r="F159" s="2"/>
      <c r="G159" s="2"/>
      <c r="H159" s="4"/>
      <c r="I159" s="92"/>
      <c r="J159" s="92"/>
      <c r="K159" s="92"/>
      <c r="L159" s="92"/>
      <c r="M159" s="4"/>
      <c r="N159" s="4"/>
      <c r="O159" s="2"/>
      <c r="P159" s="2"/>
    </row>
    <row r="160" spans="1:16" ht="21" customHeight="1">
      <c r="A160" s="2"/>
      <c r="B160" s="2"/>
      <c r="C160" s="2"/>
      <c r="D160" s="2"/>
      <c r="E160" s="2"/>
      <c r="F160" s="2"/>
      <c r="G160" s="2"/>
      <c r="H160" s="4"/>
      <c r="I160" s="92"/>
      <c r="J160" s="92"/>
      <c r="K160" s="92"/>
      <c r="L160" s="92"/>
      <c r="M160" s="4"/>
      <c r="N160" s="4"/>
      <c r="O160" s="2"/>
      <c r="P160" s="2"/>
    </row>
    <row r="161" spans="1:16" ht="21" customHeight="1">
      <c r="A161" s="2"/>
      <c r="B161" s="2"/>
      <c r="C161" s="2"/>
      <c r="D161" s="2"/>
      <c r="E161" s="2"/>
      <c r="F161" s="2"/>
      <c r="G161" s="2"/>
      <c r="H161" s="4"/>
      <c r="I161" s="92"/>
      <c r="J161" s="92"/>
      <c r="K161" s="92"/>
      <c r="L161" s="92"/>
      <c r="M161" s="4"/>
      <c r="N161" s="4"/>
      <c r="O161" s="2"/>
      <c r="P161" s="2"/>
    </row>
    <row r="162" spans="1:16" ht="21" customHeight="1">
      <c r="A162" s="2"/>
      <c r="B162" s="2"/>
      <c r="C162" s="2"/>
      <c r="D162" s="2"/>
      <c r="E162" s="2"/>
      <c r="F162" s="2"/>
      <c r="G162" s="2"/>
      <c r="H162" s="4"/>
      <c r="I162" s="92"/>
      <c r="J162" s="92"/>
      <c r="K162" s="92"/>
      <c r="L162" s="92"/>
      <c r="M162" s="4"/>
      <c r="N162" s="4"/>
      <c r="O162" s="2"/>
      <c r="P162" s="2"/>
    </row>
    <row r="163" spans="1:16" ht="21" customHeight="1">
      <c r="A163" s="2"/>
      <c r="B163" s="2"/>
      <c r="C163" s="2"/>
      <c r="D163" s="2"/>
      <c r="E163" s="2"/>
      <c r="F163" s="2"/>
      <c r="G163" s="2"/>
      <c r="H163" s="4"/>
      <c r="I163" s="92"/>
      <c r="J163" s="92"/>
      <c r="K163" s="92"/>
      <c r="L163" s="92"/>
      <c r="M163" s="4"/>
      <c r="N163" s="4"/>
      <c r="O163" s="2"/>
      <c r="P163" s="2"/>
    </row>
    <row r="164" spans="1:16" ht="21" customHeight="1">
      <c r="A164" s="2"/>
      <c r="B164" s="2"/>
      <c r="C164" s="2"/>
      <c r="D164" s="2"/>
      <c r="E164" s="2"/>
      <c r="F164" s="2"/>
      <c r="G164" s="2"/>
      <c r="H164" s="4"/>
      <c r="I164" s="92"/>
      <c r="J164" s="92"/>
      <c r="K164" s="92"/>
      <c r="L164" s="92"/>
      <c r="M164" s="4"/>
      <c r="N164" s="4"/>
      <c r="O164" s="2"/>
      <c r="P164" s="2"/>
    </row>
    <row r="165" spans="1:16" ht="21" customHeight="1">
      <c r="A165" s="2"/>
      <c r="B165" s="2"/>
      <c r="C165" s="2"/>
      <c r="D165" s="2"/>
      <c r="E165" s="2"/>
      <c r="F165" s="2"/>
      <c r="G165" s="2"/>
      <c r="H165" s="4"/>
      <c r="I165" s="92"/>
      <c r="J165" s="92"/>
      <c r="K165" s="92"/>
      <c r="L165" s="92"/>
      <c r="M165" s="4"/>
      <c r="N165" s="4"/>
      <c r="O165" s="2"/>
      <c r="P165" s="2"/>
    </row>
    <row r="166" spans="1:16" ht="21" customHeight="1">
      <c r="A166" s="2"/>
      <c r="B166" s="2"/>
      <c r="C166" s="2"/>
      <c r="D166" s="2"/>
      <c r="E166" s="2"/>
      <c r="F166" s="2"/>
      <c r="G166" s="2"/>
      <c r="H166" s="4"/>
      <c r="I166" s="92"/>
      <c r="J166" s="92"/>
      <c r="K166" s="92"/>
      <c r="L166" s="92"/>
      <c r="M166" s="4"/>
      <c r="N166" s="4"/>
      <c r="O166" s="2"/>
      <c r="P166" s="2"/>
    </row>
    <row r="167" spans="1:16" ht="21" customHeight="1">
      <c r="A167" s="2"/>
      <c r="B167" s="2"/>
      <c r="C167" s="2"/>
      <c r="D167" s="2"/>
      <c r="E167" s="2"/>
      <c r="F167" s="2"/>
      <c r="G167" s="2"/>
      <c r="H167" s="4"/>
      <c r="I167" s="92"/>
      <c r="J167" s="92"/>
      <c r="K167" s="92"/>
      <c r="L167" s="92"/>
      <c r="M167" s="4"/>
      <c r="N167" s="4"/>
      <c r="O167" s="2"/>
      <c r="P167" s="2"/>
    </row>
    <row r="168" spans="1:16" ht="21" customHeight="1">
      <c r="A168" s="2"/>
      <c r="B168" s="2"/>
      <c r="C168" s="2"/>
      <c r="D168" s="2"/>
      <c r="E168" s="2"/>
      <c r="F168" s="2"/>
      <c r="G168" s="2"/>
      <c r="H168" s="4"/>
      <c r="I168" s="92"/>
      <c r="J168" s="92"/>
      <c r="K168" s="92"/>
      <c r="L168" s="92"/>
      <c r="M168" s="4"/>
      <c r="N168" s="4"/>
      <c r="O168" s="2"/>
      <c r="P168" s="2"/>
    </row>
    <row r="169" spans="1:16" ht="21" customHeight="1">
      <c r="A169" s="2"/>
      <c r="B169" s="2"/>
      <c r="C169" s="2"/>
      <c r="D169" s="2"/>
      <c r="E169" s="2"/>
      <c r="F169" s="2"/>
      <c r="G169" s="2"/>
      <c r="H169" s="4"/>
      <c r="I169" s="92"/>
      <c r="J169" s="92"/>
      <c r="K169" s="92"/>
      <c r="L169" s="92"/>
      <c r="M169" s="4"/>
      <c r="N169" s="4"/>
      <c r="O169" s="2"/>
      <c r="P169" s="2"/>
    </row>
    <row r="170" spans="1:16" ht="21" customHeight="1">
      <c r="A170" s="2"/>
      <c r="B170" s="2"/>
      <c r="C170" s="2"/>
      <c r="D170" s="2"/>
      <c r="E170" s="2"/>
      <c r="F170" s="2"/>
      <c r="G170" s="2"/>
      <c r="H170" s="4"/>
      <c r="I170" s="92"/>
      <c r="J170" s="92"/>
      <c r="K170" s="92"/>
      <c r="L170" s="92"/>
      <c r="M170" s="4"/>
      <c r="N170" s="4"/>
      <c r="O170" s="2"/>
      <c r="P170" s="2"/>
    </row>
    <row r="171" spans="1:16" ht="21" customHeight="1">
      <c r="A171" s="2"/>
      <c r="B171" s="2"/>
      <c r="C171" s="2"/>
      <c r="D171" s="2"/>
      <c r="E171" s="2"/>
      <c r="F171" s="2"/>
      <c r="G171" s="2"/>
      <c r="H171" s="4"/>
      <c r="I171" s="92"/>
      <c r="J171" s="92"/>
      <c r="K171" s="92"/>
      <c r="L171" s="92"/>
      <c r="M171" s="4"/>
      <c r="N171" s="4"/>
      <c r="O171" s="2"/>
      <c r="P171" s="2"/>
    </row>
    <row r="172" spans="1:16" ht="21" customHeight="1">
      <c r="A172" s="2"/>
      <c r="B172" s="2"/>
      <c r="C172" s="2"/>
      <c r="D172" s="2"/>
      <c r="E172" s="2"/>
      <c r="F172" s="2"/>
      <c r="G172" s="2"/>
      <c r="H172" s="4"/>
      <c r="I172" s="92"/>
      <c r="J172" s="92"/>
      <c r="K172" s="92"/>
      <c r="L172" s="92"/>
      <c r="M172" s="4"/>
      <c r="N172" s="4"/>
      <c r="O172" s="2"/>
      <c r="P172" s="2"/>
    </row>
    <row r="173" spans="1:16" ht="21" customHeight="1">
      <c r="A173" s="2"/>
      <c r="B173" s="2"/>
      <c r="C173" s="2"/>
      <c r="D173" s="2"/>
      <c r="E173" s="2"/>
      <c r="F173" s="2"/>
      <c r="G173" s="2"/>
      <c r="H173" s="4"/>
      <c r="I173" s="92"/>
      <c r="J173" s="92"/>
      <c r="K173" s="92"/>
      <c r="L173" s="92"/>
      <c r="M173" s="4"/>
      <c r="N173" s="4"/>
      <c r="O173" s="2"/>
      <c r="P173" s="2"/>
    </row>
    <row r="174" spans="1:16" ht="21" customHeight="1">
      <c r="A174" s="2"/>
      <c r="B174" s="2"/>
      <c r="C174" s="2"/>
      <c r="D174" s="2"/>
      <c r="E174" s="2"/>
      <c r="F174" s="2"/>
      <c r="G174" s="2"/>
      <c r="H174" s="4"/>
      <c r="I174" s="92"/>
      <c r="J174" s="92"/>
      <c r="K174" s="92"/>
      <c r="L174" s="92"/>
      <c r="M174" s="4"/>
      <c r="N174" s="4"/>
      <c r="O174" s="2"/>
      <c r="P174" s="2"/>
    </row>
    <row r="175" spans="1:16" ht="21" customHeight="1">
      <c r="A175" s="2"/>
      <c r="B175" s="2"/>
      <c r="C175" s="2"/>
      <c r="D175" s="2"/>
      <c r="E175" s="2"/>
      <c r="F175" s="2"/>
      <c r="G175" s="2"/>
      <c r="H175" s="4"/>
      <c r="I175" s="92"/>
      <c r="J175" s="92"/>
      <c r="K175" s="92"/>
      <c r="L175" s="92"/>
      <c r="M175" s="4"/>
      <c r="N175" s="4"/>
      <c r="O175" s="2"/>
      <c r="P175" s="2"/>
    </row>
    <row r="176" spans="1:16" ht="21" customHeight="1">
      <c r="A176" s="2"/>
      <c r="B176" s="2"/>
      <c r="C176" s="2"/>
      <c r="D176" s="2"/>
      <c r="E176" s="2"/>
      <c r="F176" s="2"/>
      <c r="G176" s="2"/>
      <c r="H176" s="4"/>
      <c r="I176" s="92"/>
      <c r="J176" s="92"/>
      <c r="K176" s="92"/>
      <c r="L176" s="92"/>
      <c r="M176" s="4"/>
      <c r="N176" s="4"/>
      <c r="O176" s="2"/>
      <c r="P176" s="2"/>
    </row>
    <row r="177" spans="1:16" ht="21" customHeight="1">
      <c r="A177" s="2"/>
      <c r="B177" s="2"/>
      <c r="C177" s="2"/>
      <c r="D177" s="2"/>
      <c r="E177" s="2"/>
      <c r="F177" s="2"/>
      <c r="G177" s="2"/>
      <c r="H177" s="4"/>
      <c r="I177" s="92"/>
      <c r="J177" s="92"/>
      <c r="K177" s="92"/>
      <c r="L177" s="92"/>
      <c r="M177" s="4"/>
      <c r="N177" s="4"/>
      <c r="O177" s="2"/>
      <c r="P177" s="2"/>
    </row>
    <row r="178" spans="1:16" ht="21" customHeight="1">
      <c r="A178" s="2"/>
      <c r="B178" s="2"/>
      <c r="C178" s="2"/>
      <c r="D178" s="2"/>
      <c r="E178" s="2"/>
      <c r="F178" s="2"/>
      <c r="G178" s="2"/>
      <c r="H178" s="4"/>
      <c r="I178" s="92"/>
      <c r="J178" s="92"/>
      <c r="K178" s="92"/>
      <c r="L178" s="92"/>
      <c r="M178" s="4"/>
      <c r="N178" s="4"/>
      <c r="O178" s="2"/>
      <c r="P178" s="2"/>
    </row>
    <row r="179" spans="1:16" ht="21" customHeight="1">
      <c r="A179" s="2"/>
      <c r="B179" s="2"/>
      <c r="C179" s="2"/>
      <c r="D179" s="2"/>
      <c r="E179" s="2"/>
      <c r="F179" s="2"/>
      <c r="G179" s="2"/>
      <c r="H179" s="4"/>
      <c r="I179" s="92"/>
      <c r="J179" s="92"/>
      <c r="K179" s="92"/>
      <c r="L179" s="92"/>
      <c r="M179" s="4"/>
      <c r="N179" s="4"/>
      <c r="O179" s="2"/>
      <c r="P179" s="2"/>
    </row>
    <row r="180" spans="1:16" ht="21" customHeight="1">
      <c r="A180" s="2"/>
      <c r="B180" s="2"/>
      <c r="C180" s="2"/>
      <c r="D180" s="2"/>
      <c r="E180" s="2"/>
      <c r="F180" s="2"/>
      <c r="G180" s="2"/>
      <c r="H180" s="4"/>
      <c r="I180" s="92"/>
      <c r="J180" s="92"/>
      <c r="K180" s="92"/>
      <c r="L180" s="92"/>
      <c r="M180" s="4"/>
      <c r="N180" s="4"/>
      <c r="O180" s="2"/>
      <c r="P180" s="2"/>
    </row>
    <row r="181" spans="1:16" ht="21" customHeight="1">
      <c r="A181" s="2"/>
      <c r="B181" s="2"/>
      <c r="C181" s="2"/>
      <c r="D181" s="2"/>
      <c r="E181" s="2"/>
      <c r="F181" s="2"/>
      <c r="G181" s="2"/>
      <c r="H181" s="4"/>
      <c r="I181" s="92"/>
      <c r="J181" s="92"/>
      <c r="K181" s="92"/>
      <c r="L181" s="92"/>
      <c r="M181" s="4"/>
      <c r="N181" s="4"/>
      <c r="O181" s="2"/>
      <c r="P181" s="2"/>
    </row>
    <row r="182" spans="1:16" ht="21" customHeight="1">
      <c r="A182" s="2"/>
      <c r="B182" s="2"/>
      <c r="C182" s="2"/>
      <c r="D182" s="2"/>
      <c r="E182" s="2"/>
      <c r="F182" s="2"/>
      <c r="G182" s="2"/>
      <c r="H182" s="4"/>
      <c r="I182" s="92"/>
      <c r="J182" s="92"/>
      <c r="K182" s="92"/>
      <c r="L182" s="92"/>
      <c r="M182" s="4"/>
      <c r="N182" s="4"/>
      <c r="O182" s="2"/>
      <c r="P182" s="2"/>
    </row>
    <row r="183" spans="1:16" ht="21" customHeight="1">
      <c r="A183" s="2"/>
      <c r="B183" s="2"/>
      <c r="C183" s="2"/>
      <c r="D183" s="2"/>
      <c r="E183" s="2"/>
      <c r="F183" s="2"/>
      <c r="G183" s="2"/>
      <c r="H183" s="4"/>
      <c r="I183" s="92"/>
      <c r="J183" s="92"/>
      <c r="K183" s="92"/>
      <c r="L183" s="92"/>
      <c r="M183" s="4"/>
      <c r="N183" s="4"/>
      <c r="O183" s="2"/>
      <c r="P183" s="2"/>
    </row>
    <row r="184" spans="1:16" ht="21" customHeight="1">
      <c r="A184" s="2"/>
      <c r="B184" s="2"/>
      <c r="C184" s="2"/>
      <c r="D184" s="2"/>
      <c r="E184" s="2"/>
      <c r="F184" s="2"/>
      <c r="G184" s="2"/>
      <c r="H184" s="4"/>
      <c r="I184" s="92"/>
      <c r="J184" s="92"/>
      <c r="K184" s="92"/>
      <c r="L184" s="92"/>
      <c r="M184" s="4"/>
      <c r="N184" s="4"/>
      <c r="O184" s="2"/>
      <c r="P184" s="2"/>
    </row>
    <row r="185" spans="1:16" ht="21" customHeight="1">
      <c r="A185" s="2"/>
      <c r="B185" s="2"/>
      <c r="C185" s="2"/>
      <c r="D185" s="2"/>
      <c r="E185" s="2"/>
      <c r="F185" s="2"/>
      <c r="G185" s="2"/>
      <c r="H185" s="4"/>
      <c r="I185" s="92"/>
      <c r="J185" s="92"/>
      <c r="K185" s="92"/>
      <c r="L185" s="92"/>
      <c r="M185" s="4"/>
      <c r="N185" s="4"/>
      <c r="O185" s="2"/>
      <c r="P185" s="2"/>
    </row>
    <row r="186" spans="1:16" ht="21" customHeight="1">
      <c r="A186" s="2"/>
      <c r="B186" s="2"/>
      <c r="C186" s="2"/>
      <c r="D186" s="2"/>
      <c r="E186" s="2"/>
      <c r="F186" s="2"/>
      <c r="G186" s="2"/>
      <c r="H186" s="4"/>
      <c r="I186" s="92"/>
      <c r="J186" s="92"/>
      <c r="K186" s="92"/>
      <c r="L186" s="92"/>
      <c r="M186" s="4"/>
      <c r="N186" s="4"/>
      <c r="O186" s="2"/>
      <c r="P186" s="2"/>
    </row>
    <row r="187" spans="1:16" ht="21" customHeight="1">
      <c r="A187" s="2"/>
      <c r="B187" s="2"/>
      <c r="C187" s="2"/>
      <c r="D187" s="2"/>
      <c r="E187" s="2"/>
      <c r="F187" s="2"/>
      <c r="G187" s="2"/>
      <c r="H187" s="4"/>
      <c r="I187" s="92"/>
      <c r="J187" s="92"/>
      <c r="K187" s="92"/>
      <c r="L187" s="92"/>
      <c r="M187" s="4"/>
      <c r="N187" s="4"/>
      <c r="O187" s="2"/>
      <c r="P187" s="2"/>
    </row>
    <row r="188" spans="1:16" ht="21" customHeight="1">
      <c r="A188" s="2"/>
      <c r="B188" s="2"/>
      <c r="C188" s="2"/>
      <c r="D188" s="2"/>
      <c r="E188" s="2"/>
      <c r="F188" s="2"/>
      <c r="G188" s="2"/>
      <c r="H188" s="4"/>
      <c r="I188" s="92"/>
      <c r="J188" s="92"/>
      <c r="K188" s="92"/>
      <c r="L188" s="92"/>
      <c r="M188" s="4"/>
      <c r="N188" s="4"/>
      <c r="O188" s="2"/>
      <c r="P188" s="2"/>
    </row>
    <row r="189" spans="1:16" ht="21" customHeight="1">
      <c r="A189" s="2"/>
      <c r="B189" s="2"/>
      <c r="C189" s="2"/>
      <c r="D189" s="2"/>
      <c r="E189" s="2"/>
      <c r="F189" s="2"/>
      <c r="G189" s="2"/>
      <c r="H189" s="4"/>
      <c r="I189" s="92"/>
      <c r="J189" s="92"/>
      <c r="K189" s="92"/>
      <c r="L189" s="92"/>
      <c r="M189" s="4"/>
      <c r="N189" s="4"/>
      <c r="O189" s="2"/>
      <c r="P189" s="2"/>
    </row>
    <row r="190" spans="1:16" ht="21" customHeight="1">
      <c r="A190" s="2"/>
      <c r="B190" s="2"/>
      <c r="C190" s="2"/>
      <c r="D190" s="2"/>
      <c r="E190" s="2"/>
      <c r="F190" s="2"/>
      <c r="G190" s="2"/>
      <c r="H190" s="4"/>
      <c r="I190" s="92"/>
      <c r="J190" s="92"/>
      <c r="K190" s="92"/>
      <c r="L190" s="92"/>
      <c r="M190" s="4"/>
      <c r="N190" s="4"/>
      <c r="O190" s="2"/>
      <c r="P190" s="2"/>
    </row>
    <row r="191" spans="1:16" ht="21" customHeight="1">
      <c r="A191" s="2"/>
      <c r="B191" s="2"/>
      <c r="C191" s="2"/>
      <c r="D191" s="2"/>
      <c r="E191" s="2"/>
      <c r="F191" s="2"/>
      <c r="G191" s="2"/>
      <c r="H191" s="4"/>
      <c r="I191" s="92"/>
      <c r="J191" s="92"/>
      <c r="K191" s="92"/>
      <c r="L191" s="92"/>
      <c r="M191" s="4"/>
      <c r="N191" s="4"/>
      <c r="O191" s="2"/>
      <c r="P191" s="2"/>
    </row>
    <row r="192" spans="1:16" ht="21" customHeight="1">
      <c r="A192" s="2"/>
      <c r="B192" s="2"/>
      <c r="C192" s="2"/>
      <c r="D192" s="2"/>
      <c r="E192" s="2"/>
      <c r="F192" s="2"/>
      <c r="G192" s="2"/>
      <c r="H192" s="4"/>
      <c r="I192" s="92"/>
      <c r="J192" s="92"/>
      <c r="K192" s="92"/>
      <c r="L192" s="92"/>
      <c r="M192" s="4"/>
      <c r="N192" s="4"/>
      <c r="O192" s="2"/>
      <c r="P192" s="2"/>
    </row>
    <row r="193" spans="1:16" ht="21" customHeight="1">
      <c r="A193" s="2"/>
      <c r="B193" s="2"/>
      <c r="C193" s="2"/>
      <c r="D193" s="2"/>
      <c r="E193" s="2"/>
      <c r="F193" s="2"/>
      <c r="G193" s="2"/>
      <c r="H193" s="4"/>
      <c r="I193" s="92"/>
      <c r="J193" s="92"/>
      <c r="K193" s="92"/>
      <c r="L193" s="92"/>
      <c r="M193" s="4"/>
      <c r="N193" s="4"/>
      <c r="O193" s="2"/>
      <c r="P193" s="2"/>
    </row>
    <row r="194" spans="1:16" ht="21" customHeight="1">
      <c r="A194" s="2"/>
      <c r="B194" s="2"/>
      <c r="C194" s="2"/>
      <c r="D194" s="2"/>
      <c r="E194" s="2"/>
      <c r="F194" s="2"/>
      <c r="G194" s="2"/>
      <c r="H194" s="4"/>
      <c r="I194" s="92"/>
      <c r="J194" s="92"/>
      <c r="K194" s="92"/>
      <c r="L194" s="92"/>
      <c r="M194" s="4"/>
      <c r="N194" s="4"/>
      <c r="O194" s="2"/>
      <c r="P194" s="2"/>
    </row>
    <row r="195" spans="1:16" ht="21" customHeight="1">
      <c r="A195" s="2"/>
      <c r="B195" s="2"/>
      <c r="C195" s="2"/>
      <c r="D195" s="2"/>
      <c r="E195" s="2"/>
      <c r="F195" s="2"/>
      <c r="G195" s="2"/>
      <c r="H195" s="4"/>
      <c r="I195" s="92"/>
      <c r="J195" s="92"/>
      <c r="K195" s="92"/>
      <c r="L195" s="92"/>
      <c r="M195" s="4"/>
      <c r="N195" s="4"/>
      <c r="O195" s="2"/>
      <c r="P195" s="2"/>
    </row>
    <row r="196" spans="1:16" ht="21" customHeight="1">
      <c r="A196" s="2"/>
      <c r="B196" s="2"/>
      <c r="C196" s="2"/>
      <c r="D196" s="2"/>
      <c r="E196" s="2"/>
      <c r="F196" s="2"/>
      <c r="G196" s="2"/>
      <c r="H196" s="4"/>
      <c r="I196" s="92"/>
      <c r="J196" s="92"/>
      <c r="K196" s="92"/>
      <c r="L196" s="92"/>
      <c r="M196" s="4"/>
      <c r="N196" s="4"/>
      <c r="O196" s="2"/>
      <c r="P196" s="2"/>
    </row>
    <row r="197" spans="1:16" ht="21" customHeight="1">
      <c r="A197" s="2"/>
      <c r="B197" s="2"/>
      <c r="C197" s="2"/>
      <c r="D197" s="2"/>
      <c r="E197" s="2"/>
      <c r="F197" s="2"/>
      <c r="G197" s="2"/>
      <c r="H197" s="4"/>
      <c r="I197" s="92"/>
      <c r="J197" s="92"/>
      <c r="K197" s="92"/>
      <c r="L197" s="92"/>
      <c r="M197" s="4"/>
      <c r="N197" s="4"/>
      <c r="O197" s="2"/>
      <c r="P197" s="2"/>
    </row>
    <row r="198" spans="1:16" ht="21" customHeight="1">
      <c r="A198" s="2"/>
      <c r="B198" s="2"/>
      <c r="C198" s="2"/>
      <c r="D198" s="2"/>
      <c r="E198" s="2"/>
      <c r="F198" s="2"/>
      <c r="G198" s="2"/>
      <c r="H198" s="4"/>
      <c r="I198" s="92"/>
      <c r="J198" s="92"/>
      <c r="K198" s="92"/>
      <c r="L198" s="92"/>
      <c r="M198" s="4"/>
      <c r="N198" s="4"/>
      <c r="O198" s="2"/>
      <c r="P198" s="2"/>
    </row>
    <row r="199" spans="1:16" ht="21" customHeight="1">
      <c r="A199" s="2"/>
      <c r="B199" s="2"/>
      <c r="C199" s="2"/>
      <c r="D199" s="2"/>
      <c r="E199" s="2"/>
      <c r="F199" s="2"/>
      <c r="G199" s="2"/>
      <c r="H199" s="4"/>
      <c r="I199" s="92"/>
      <c r="J199" s="92"/>
      <c r="K199" s="92"/>
      <c r="L199" s="92"/>
      <c r="M199" s="4"/>
      <c r="N199" s="4"/>
      <c r="O199" s="2"/>
      <c r="P199" s="2"/>
    </row>
    <row r="200" spans="1:16" ht="21" customHeight="1">
      <c r="A200" s="2"/>
      <c r="B200" s="2"/>
      <c r="C200" s="2"/>
      <c r="D200" s="2"/>
      <c r="E200" s="2"/>
      <c r="F200" s="2"/>
      <c r="G200" s="2"/>
      <c r="H200" s="4"/>
      <c r="I200" s="92"/>
      <c r="J200" s="92"/>
      <c r="K200" s="92"/>
      <c r="L200" s="92"/>
      <c r="M200" s="4"/>
      <c r="N200" s="4"/>
      <c r="O200" s="2"/>
      <c r="P200" s="2"/>
    </row>
    <row r="201" spans="1:16" ht="21" customHeight="1">
      <c r="A201" s="2"/>
      <c r="B201" s="2"/>
      <c r="C201" s="2"/>
      <c r="D201" s="2"/>
      <c r="E201" s="2"/>
      <c r="F201" s="2"/>
      <c r="G201" s="2"/>
      <c r="H201" s="4"/>
      <c r="I201" s="92"/>
      <c r="J201" s="92"/>
      <c r="K201" s="92"/>
      <c r="L201" s="92"/>
      <c r="M201" s="4"/>
      <c r="N201" s="4"/>
      <c r="O201" s="2"/>
      <c r="P201" s="2"/>
    </row>
    <row r="202" spans="1:16" ht="21" customHeight="1">
      <c r="A202" s="2"/>
      <c r="B202" s="2"/>
      <c r="C202" s="2"/>
      <c r="D202" s="2"/>
      <c r="E202" s="2"/>
      <c r="F202" s="2"/>
      <c r="G202" s="2"/>
      <c r="H202" s="4"/>
      <c r="I202" s="92"/>
      <c r="J202" s="92"/>
      <c r="K202" s="92"/>
      <c r="L202" s="92"/>
      <c r="M202" s="4"/>
      <c r="N202" s="4"/>
      <c r="O202" s="2"/>
      <c r="P202" s="2"/>
    </row>
    <row r="203" spans="1:16" ht="21" customHeight="1">
      <c r="A203" s="2"/>
      <c r="B203" s="2"/>
      <c r="C203" s="2"/>
      <c r="D203" s="2"/>
      <c r="E203" s="2"/>
      <c r="F203" s="2"/>
      <c r="G203" s="2"/>
      <c r="H203" s="4"/>
      <c r="I203" s="92"/>
      <c r="J203" s="92"/>
      <c r="K203" s="92"/>
      <c r="L203" s="92"/>
      <c r="M203" s="4"/>
      <c r="N203" s="4"/>
      <c r="O203" s="2"/>
      <c r="P203" s="2"/>
    </row>
    <row r="204" spans="1:16" ht="21" customHeight="1">
      <c r="A204" s="2"/>
      <c r="B204" s="2"/>
      <c r="C204" s="2"/>
      <c r="D204" s="2"/>
      <c r="E204" s="2"/>
      <c r="F204" s="2"/>
      <c r="G204" s="2"/>
      <c r="H204" s="4"/>
      <c r="I204" s="92"/>
      <c r="J204" s="92"/>
      <c r="K204" s="92"/>
      <c r="L204" s="92"/>
      <c r="M204" s="4"/>
      <c r="N204" s="4"/>
      <c r="O204" s="2"/>
      <c r="P204" s="2"/>
    </row>
    <row r="205" spans="1:16" ht="21" customHeight="1">
      <c r="A205" s="2"/>
      <c r="B205" s="2"/>
      <c r="C205" s="2"/>
      <c r="D205" s="2"/>
      <c r="E205" s="2"/>
      <c r="F205" s="2"/>
      <c r="G205" s="2"/>
      <c r="H205" s="4"/>
      <c r="I205" s="92"/>
      <c r="J205" s="92"/>
      <c r="K205" s="92"/>
      <c r="L205" s="92"/>
      <c r="M205" s="4"/>
      <c r="N205" s="4"/>
      <c r="O205" s="2"/>
      <c r="P205" s="2"/>
    </row>
    <row r="206" spans="1:16" ht="21" customHeight="1">
      <c r="A206" s="2"/>
      <c r="B206" s="2"/>
      <c r="C206" s="2"/>
      <c r="D206" s="2"/>
      <c r="E206" s="2"/>
      <c r="F206" s="2"/>
      <c r="G206" s="2"/>
      <c r="H206" s="4"/>
      <c r="I206" s="92"/>
      <c r="J206" s="92"/>
      <c r="K206" s="92"/>
      <c r="L206" s="92"/>
      <c r="M206" s="4"/>
      <c r="N206" s="4"/>
      <c r="O206" s="2"/>
      <c r="P206" s="2"/>
    </row>
    <row r="207" spans="1:16" ht="21" customHeight="1">
      <c r="A207" s="2"/>
      <c r="B207" s="2"/>
      <c r="C207" s="2"/>
      <c r="D207" s="2"/>
      <c r="E207" s="2"/>
      <c r="F207" s="2"/>
      <c r="G207" s="2"/>
      <c r="H207" s="4"/>
      <c r="I207" s="92"/>
      <c r="J207" s="92"/>
      <c r="K207" s="92"/>
      <c r="L207" s="92"/>
      <c r="M207" s="4"/>
      <c r="N207" s="4"/>
      <c r="O207" s="2"/>
      <c r="P207" s="2"/>
    </row>
    <row r="208" spans="1:16" ht="21" customHeight="1">
      <c r="A208" s="2"/>
      <c r="B208" s="2"/>
      <c r="C208" s="2"/>
      <c r="D208" s="2"/>
      <c r="E208" s="2"/>
      <c r="F208" s="2"/>
      <c r="G208" s="2"/>
      <c r="H208" s="4"/>
      <c r="I208" s="92"/>
      <c r="J208" s="92"/>
      <c r="K208" s="92"/>
      <c r="L208" s="92"/>
      <c r="M208" s="4"/>
      <c r="N208" s="4"/>
      <c r="O208" s="2"/>
      <c r="P208" s="2"/>
    </row>
    <row r="209" spans="1:16" ht="21" customHeight="1">
      <c r="A209" s="2"/>
      <c r="B209" s="2"/>
      <c r="C209" s="2"/>
      <c r="D209" s="2"/>
      <c r="E209" s="2"/>
      <c r="F209" s="2"/>
      <c r="G209" s="2"/>
      <c r="H209" s="4"/>
      <c r="I209" s="92"/>
      <c r="J209" s="92"/>
      <c r="K209" s="92"/>
      <c r="L209" s="92"/>
      <c r="M209" s="4"/>
      <c r="N209" s="4"/>
      <c r="O209" s="2"/>
      <c r="P209" s="2"/>
    </row>
    <row r="210" spans="1:16" ht="21" customHeight="1">
      <c r="A210" s="2"/>
      <c r="B210" s="2"/>
      <c r="C210" s="2"/>
      <c r="D210" s="2"/>
      <c r="E210" s="2"/>
      <c r="F210" s="2"/>
      <c r="G210" s="2"/>
      <c r="H210" s="4"/>
      <c r="I210" s="92"/>
      <c r="J210" s="92"/>
      <c r="K210" s="92"/>
      <c r="L210" s="92"/>
      <c r="M210" s="4"/>
      <c r="N210" s="4"/>
      <c r="O210" s="2"/>
      <c r="P210" s="2"/>
    </row>
    <row r="211" spans="1:16" ht="21" customHeight="1">
      <c r="A211" s="2"/>
      <c r="B211" s="2"/>
      <c r="C211" s="2"/>
      <c r="D211" s="2"/>
      <c r="E211" s="2"/>
      <c r="F211" s="2"/>
      <c r="G211" s="2"/>
      <c r="H211" s="4"/>
      <c r="I211" s="92"/>
      <c r="J211" s="92"/>
      <c r="K211" s="92"/>
      <c r="L211" s="92"/>
      <c r="M211" s="4"/>
      <c r="N211" s="4"/>
      <c r="O211" s="2"/>
      <c r="P211" s="2"/>
    </row>
    <row r="212" spans="1:16" ht="21" customHeight="1">
      <c r="A212" s="2"/>
      <c r="B212" s="2"/>
      <c r="C212" s="2"/>
      <c r="D212" s="2"/>
      <c r="E212" s="2"/>
      <c r="F212" s="2"/>
      <c r="G212" s="2"/>
      <c r="H212" s="4"/>
      <c r="I212" s="92"/>
      <c r="J212" s="92"/>
      <c r="K212" s="92"/>
      <c r="L212" s="92"/>
      <c r="M212" s="4"/>
      <c r="N212" s="4"/>
      <c r="O212" s="2"/>
      <c r="P212" s="2"/>
    </row>
    <row r="213" spans="1:16" ht="21" customHeight="1">
      <c r="A213" s="2"/>
      <c r="B213" s="2"/>
      <c r="C213" s="2"/>
      <c r="D213" s="2"/>
      <c r="E213" s="2"/>
      <c r="F213" s="2"/>
      <c r="G213" s="2"/>
      <c r="H213" s="4"/>
      <c r="I213" s="92"/>
      <c r="J213" s="92"/>
      <c r="K213" s="92"/>
      <c r="L213" s="92"/>
      <c r="M213" s="4"/>
      <c r="N213" s="4"/>
      <c r="O213" s="2"/>
      <c r="P213" s="2"/>
    </row>
    <row r="214" spans="1:16" ht="21" customHeight="1">
      <c r="A214" s="2"/>
      <c r="B214" s="2"/>
      <c r="C214" s="2"/>
      <c r="D214" s="2"/>
      <c r="E214" s="2"/>
      <c r="F214" s="2"/>
      <c r="G214" s="2"/>
      <c r="H214" s="4"/>
      <c r="I214" s="92"/>
      <c r="J214" s="92"/>
      <c r="K214" s="92"/>
      <c r="L214" s="92"/>
      <c r="M214" s="4"/>
      <c r="N214" s="4"/>
      <c r="O214" s="2"/>
      <c r="P214" s="2"/>
    </row>
    <row r="215" spans="1:16" ht="21" customHeight="1">
      <c r="A215" s="2"/>
      <c r="B215" s="2"/>
      <c r="C215" s="2"/>
      <c r="D215" s="2"/>
      <c r="E215" s="2"/>
      <c r="F215" s="2"/>
      <c r="G215" s="2"/>
      <c r="H215" s="4"/>
      <c r="I215" s="92"/>
      <c r="J215" s="92"/>
      <c r="K215" s="92"/>
      <c r="L215" s="92"/>
      <c r="M215" s="4"/>
      <c r="N215" s="4"/>
      <c r="O215" s="2"/>
      <c r="P215" s="2"/>
    </row>
    <row r="216" spans="1:16" ht="21" customHeight="1">
      <c r="A216" s="2"/>
      <c r="B216" s="2"/>
      <c r="C216" s="2"/>
      <c r="D216" s="2"/>
      <c r="E216" s="2"/>
      <c r="F216" s="2"/>
      <c r="G216" s="2"/>
      <c r="H216" s="4"/>
      <c r="I216" s="92"/>
      <c r="J216" s="92"/>
      <c r="K216" s="92"/>
      <c r="L216" s="92"/>
      <c r="M216" s="4"/>
      <c r="N216" s="4"/>
      <c r="O216" s="2"/>
      <c r="P216" s="2"/>
    </row>
    <row r="217" spans="1:16" ht="21" customHeight="1">
      <c r="A217" s="2"/>
      <c r="B217" s="2"/>
      <c r="C217" s="2"/>
      <c r="D217" s="2"/>
      <c r="E217" s="2"/>
      <c r="F217" s="2"/>
      <c r="G217" s="2"/>
      <c r="H217" s="4"/>
      <c r="I217" s="92"/>
      <c r="J217" s="92"/>
      <c r="K217" s="92"/>
      <c r="L217" s="92"/>
      <c r="M217" s="4"/>
      <c r="N217" s="4"/>
      <c r="O217" s="2"/>
      <c r="P217" s="2"/>
    </row>
    <row r="218" spans="1:16" ht="21" customHeight="1">
      <c r="A218" s="2"/>
      <c r="B218" s="2"/>
      <c r="C218" s="2"/>
      <c r="D218" s="2"/>
      <c r="E218" s="2"/>
      <c r="F218" s="2"/>
      <c r="G218" s="2"/>
      <c r="H218" s="4"/>
      <c r="I218" s="92"/>
      <c r="J218" s="92"/>
      <c r="K218" s="92"/>
      <c r="L218" s="92"/>
      <c r="M218" s="4"/>
      <c r="N218" s="4"/>
      <c r="O218" s="2"/>
      <c r="P218" s="2"/>
    </row>
    <row r="219" spans="1:16" ht="21" customHeight="1">
      <c r="A219" s="2"/>
      <c r="B219" s="2"/>
      <c r="C219" s="2"/>
      <c r="D219" s="2"/>
      <c r="E219" s="2"/>
      <c r="F219" s="2"/>
      <c r="G219" s="2"/>
      <c r="H219" s="4"/>
      <c r="I219" s="92"/>
      <c r="J219" s="92"/>
      <c r="K219" s="92"/>
      <c r="L219" s="92"/>
      <c r="M219" s="4"/>
      <c r="N219" s="4"/>
      <c r="O219" s="2"/>
      <c r="P219" s="2"/>
    </row>
    <row r="220" spans="1:16" ht="21" customHeight="1">
      <c r="A220" s="2"/>
      <c r="B220" s="2"/>
      <c r="C220" s="2"/>
      <c r="D220" s="2"/>
      <c r="E220" s="2"/>
      <c r="F220" s="2"/>
      <c r="G220" s="2"/>
      <c r="H220" s="4"/>
      <c r="I220" s="92"/>
      <c r="J220" s="92"/>
      <c r="K220" s="92"/>
      <c r="L220" s="92"/>
      <c r="M220" s="4"/>
      <c r="N220" s="4"/>
      <c r="O220" s="2"/>
      <c r="P220" s="2"/>
    </row>
    <row r="221" spans="1:16" ht="21" customHeight="1">
      <c r="A221" s="2"/>
      <c r="B221" s="2"/>
      <c r="C221" s="2"/>
      <c r="D221" s="2"/>
      <c r="E221" s="2"/>
      <c r="F221" s="2"/>
      <c r="G221" s="2"/>
      <c r="H221" s="4"/>
      <c r="I221" s="92"/>
      <c r="J221" s="92"/>
      <c r="K221" s="92"/>
      <c r="L221" s="92"/>
      <c r="M221" s="4"/>
      <c r="N221" s="4"/>
      <c r="O221" s="2"/>
      <c r="P221" s="2"/>
    </row>
    <row r="222" spans="1:16" ht="21" customHeight="1">
      <c r="A222" s="2"/>
      <c r="B222" s="2"/>
      <c r="C222" s="2"/>
      <c r="D222" s="2"/>
      <c r="E222" s="2"/>
      <c r="F222" s="2"/>
      <c r="G222" s="2"/>
      <c r="H222" s="4"/>
      <c r="I222" s="92"/>
      <c r="J222" s="92"/>
      <c r="K222" s="92"/>
      <c r="L222" s="92"/>
      <c r="M222" s="4"/>
      <c r="N222" s="4"/>
      <c r="O222" s="2"/>
      <c r="P222" s="2"/>
    </row>
    <row r="223" spans="1:16" ht="21" customHeight="1">
      <c r="A223" s="2"/>
      <c r="B223" s="2"/>
      <c r="C223" s="2"/>
      <c r="D223" s="2"/>
      <c r="E223" s="2"/>
      <c r="F223" s="2"/>
      <c r="G223" s="2"/>
      <c r="H223" s="4"/>
      <c r="I223" s="92"/>
      <c r="J223" s="92"/>
      <c r="K223" s="92"/>
      <c r="L223" s="92"/>
      <c r="M223" s="4"/>
      <c r="N223" s="4"/>
      <c r="O223" s="2"/>
      <c r="P223" s="2"/>
    </row>
    <row r="224" spans="1:16" ht="21" customHeight="1">
      <c r="A224" s="2"/>
      <c r="B224" s="2"/>
      <c r="C224" s="2"/>
      <c r="D224" s="2"/>
      <c r="E224" s="2"/>
      <c r="F224" s="2"/>
      <c r="G224" s="2"/>
      <c r="H224" s="4"/>
      <c r="I224" s="92"/>
      <c r="J224" s="92"/>
      <c r="K224" s="92"/>
      <c r="L224" s="92"/>
      <c r="M224" s="4"/>
      <c r="N224" s="4"/>
      <c r="O224" s="2"/>
      <c r="P224" s="2"/>
    </row>
    <row r="225" spans="1:16" ht="21" customHeight="1">
      <c r="A225" s="2"/>
      <c r="B225" s="2"/>
      <c r="C225" s="2"/>
      <c r="D225" s="2"/>
      <c r="E225" s="2"/>
      <c r="F225" s="2"/>
      <c r="G225" s="2"/>
      <c r="H225" s="4"/>
      <c r="I225" s="92"/>
      <c r="J225" s="92"/>
      <c r="K225" s="92"/>
      <c r="L225" s="92"/>
      <c r="M225" s="4"/>
      <c r="N225" s="4"/>
      <c r="O225" s="2"/>
      <c r="P225" s="2"/>
    </row>
    <row r="226" spans="1:16" ht="21" customHeight="1">
      <c r="A226" s="2"/>
      <c r="B226" s="2"/>
      <c r="C226" s="2"/>
      <c r="D226" s="2"/>
      <c r="E226" s="2"/>
      <c r="F226" s="2"/>
      <c r="G226" s="2"/>
      <c r="H226" s="4"/>
      <c r="I226" s="92"/>
      <c r="J226" s="92"/>
      <c r="K226" s="92"/>
      <c r="L226" s="92"/>
      <c r="M226" s="4"/>
      <c r="N226" s="4"/>
      <c r="O226" s="2"/>
      <c r="P226" s="2"/>
    </row>
    <row r="227" spans="1:16" ht="21" customHeight="1">
      <c r="A227" s="2"/>
      <c r="B227" s="2"/>
      <c r="C227" s="2"/>
      <c r="D227" s="2"/>
      <c r="E227" s="2"/>
      <c r="F227" s="2"/>
      <c r="G227" s="2"/>
      <c r="H227" s="4"/>
      <c r="I227" s="92"/>
      <c r="J227" s="92"/>
      <c r="K227" s="92"/>
      <c r="L227" s="92"/>
      <c r="M227" s="4"/>
      <c r="N227" s="4"/>
      <c r="O227" s="2"/>
      <c r="P227" s="2"/>
    </row>
    <row r="228" spans="1:16" ht="21" customHeight="1">
      <c r="A228" s="2"/>
      <c r="B228" s="2"/>
      <c r="C228" s="2"/>
      <c r="D228" s="2"/>
      <c r="E228" s="2"/>
      <c r="F228" s="2"/>
      <c r="G228" s="2"/>
      <c r="H228" s="4"/>
      <c r="I228" s="92"/>
      <c r="J228" s="92"/>
      <c r="K228" s="92"/>
      <c r="L228" s="92"/>
      <c r="M228" s="4"/>
      <c r="N228" s="4"/>
      <c r="O228" s="2"/>
      <c r="P228" s="2"/>
    </row>
    <row r="229" spans="1:16" ht="21" customHeight="1">
      <c r="A229" s="2"/>
      <c r="B229" s="2"/>
      <c r="C229" s="2"/>
      <c r="D229" s="2"/>
      <c r="E229" s="2"/>
      <c r="F229" s="2"/>
      <c r="G229" s="2"/>
      <c r="H229" s="4"/>
      <c r="I229" s="92"/>
      <c r="J229" s="92"/>
      <c r="K229" s="92"/>
      <c r="L229" s="92"/>
      <c r="M229" s="4"/>
      <c r="N229" s="4"/>
      <c r="O229" s="2"/>
      <c r="P229" s="2"/>
    </row>
    <row r="230" spans="1:16" ht="21" customHeight="1">
      <c r="A230" s="2"/>
      <c r="B230" s="2"/>
      <c r="C230" s="2"/>
      <c r="D230" s="2"/>
      <c r="E230" s="2"/>
      <c r="F230" s="2"/>
      <c r="G230" s="2"/>
      <c r="H230" s="4"/>
      <c r="I230" s="92"/>
      <c r="J230" s="92"/>
      <c r="K230" s="92"/>
      <c r="L230" s="92"/>
      <c r="M230" s="4"/>
      <c r="N230" s="4"/>
      <c r="O230" s="2"/>
      <c r="P230" s="2"/>
    </row>
    <row r="231" spans="1:16" ht="21" customHeight="1">
      <c r="A231" s="2"/>
      <c r="B231" s="2"/>
      <c r="C231" s="2"/>
      <c r="D231" s="2"/>
      <c r="E231" s="2"/>
      <c r="F231" s="2"/>
      <c r="G231" s="2"/>
      <c r="H231" s="4"/>
      <c r="I231" s="92"/>
      <c r="J231" s="92"/>
      <c r="K231" s="92"/>
      <c r="L231" s="92"/>
      <c r="M231" s="4"/>
      <c r="N231" s="4"/>
      <c r="O231" s="2"/>
      <c r="P231" s="2"/>
    </row>
    <row r="232" spans="1:16" ht="21" customHeight="1">
      <c r="A232" s="2"/>
      <c r="B232" s="2"/>
      <c r="C232" s="2"/>
      <c r="D232" s="2"/>
      <c r="E232" s="2"/>
      <c r="F232" s="2"/>
      <c r="G232" s="2"/>
      <c r="H232" s="4"/>
      <c r="I232" s="92"/>
      <c r="J232" s="92"/>
      <c r="K232" s="92"/>
      <c r="L232" s="92"/>
      <c r="M232" s="4"/>
      <c r="N232" s="4"/>
      <c r="O232" s="2"/>
      <c r="P232" s="2"/>
    </row>
    <row r="233" spans="1:16" ht="21" customHeight="1">
      <c r="A233" s="2"/>
      <c r="B233" s="2"/>
      <c r="C233" s="2"/>
      <c r="D233" s="2"/>
      <c r="E233" s="2"/>
      <c r="F233" s="2"/>
      <c r="G233" s="2"/>
      <c r="H233" s="4"/>
      <c r="I233" s="92"/>
      <c r="J233" s="92"/>
      <c r="K233" s="92"/>
      <c r="L233" s="92"/>
      <c r="M233" s="4"/>
      <c r="N233" s="4"/>
      <c r="O233" s="2"/>
      <c r="P233" s="2"/>
    </row>
    <row r="234" spans="1:16" ht="21" customHeight="1">
      <c r="A234" s="2"/>
      <c r="B234" s="2"/>
      <c r="C234" s="2"/>
      <c r="D234" s="2"/>
      <c r="E234" s="2"/>
      <c r="F234" s="2"/>
      <c r="G234" s="2"/>
      <c r="H234" s="4"/>
      <c r="I234" s="92"/>
      <c r="J234" s="92"/>
      <c r="K234" s="92"/>
      <c r="L234" s="92"/>
      <c r="M234" s="4"/>
      <c r="N234" s="4"/>
      <c r="O234" s="2"/>
      <c r="P234" s="2"/>
    </row>
    <row r="235" spans="1:16" ht="21" customHeight="1">
      <c r="A235" s="2"/>
      <c r="B235" s="2"/>
      <c r="C235" s="2"/>
      <c r="D235" s="2"/>
      <c r="E235" s="2"/>
      <c r="F235" s="2"/>
      <c r="G235" s="2"/>
      <c r="H235" s="4"/>
      <c r="I235" s="92"/>
      <c r="J235" s="92"/>
      <c r="K235" s="92"/>
      <c r="L235" s="92"/>
      <c r="M235" s="4"/>
      <c r="N235" s="4"/>
      <c r="O235" s="2"/>
      <c r="P235" s="2"/>
    </row>
    <row r="236" spans="1:16" ht="21" customHeight="1">
      <c r="A236" s="2"/>
      <c r="B236" s="2"/>
      <c r="C236" s="2"/>
      <c r="D236" s="2"/>
      <c r="E236" s="2"/>
      <c r="F236" s="2"/>
      <c r="G236" s="2"/>
      <c r="H236" s="4"/>
      <c r="I236" s="92"/>
      <c r="J236" s="92"/>
      <c r="K236" s="92"/>
      <c r="L236" s="92"/>
      <c r="M236" s="4"/>
      <c r="N236" s="4"/>
      <c r="O236" s="2"/>
      <c r="P236" s="2"/>
    </row>
    <row r="237" spans="1:16" ht="21" customHeight="1">
      <c r="A237" s="2"/>
      <c r="B237" s="2"/>
      <c r="C237" s="2"/>
      <c r="D237" s="2"/>
      <c r="E237" s="2"/>
      <c r="F237" s="2"/>
      <c r="G237" s="2"/>
      <c r="H237" s="4"/>
      <c r="I237" s="92"/>
      <c r="J237" s="92"/>
      <c r="K237" s="92"/>
      <c r="L237" s="92"/>
      <c r="M237" s="4"/>
      <c r="N237" s="4"/>
      <c r="O237" s="2"/>
      <c r="P237" s="2"/>
    </row>
    <row r="238" spans="1:16" ht="21" customHeight="1">
      <c r="A238" s="2"/>
      <c r="B238" s="2"/>
      <c r="C238" s="2"/>
      <c r="D238" s="2"/>
      <c r="E238" s="2"/>
      <c r="F238" s="2"/>
      <c r="G238" s="2"/>
      <c r="H238" s="4"/>
      <c r="I238" s="92"/>
      <c r="J238" s="92"/>
      <c r="K238" s="92"/>
      <c r="L238" s="92"/>
      <c r="M238" s="4"/>
      <c r="N238" s="4"/>
      <c r="O238" s="2"/>
      <c r="P238" s="2"/>
    </row>
    <row r="239" spans="1:16" ht="21" customHeight="1">
      <c r="A239" s="2"/>
      <c r="B239" s="2"/>
      <c r="C239" s="2"/>
      <c r="D239" s="2"/>
      <c r="E239" s="2"/>
      <c r="F239" s="2"/>
      <c r="G239" s="2"/>
      <c r="H239" s="4"/>
      <c r="I239" s="92"/>
      <c r="J239" s="92"/>
      <c r="K239" s="92"/>
      <c r="L239" s="92"/>
      <c r="M239" s="4"/>
      <c r="N239" s="4"/>
      <c r="O239" s="2"/>
      <c r="P239" s="2"/>
    </row>
    <row r="240" spans="1:16" ht="21" customHeight="1">
      <c r="A240" s="2"/>
      <c r="B240" s="2"/>
      <c r="C240" s="2"/>
      <c r="D240" s="2"/>
      <c r="E240" s="2"/>
      <c r="F240" s="2"/>
      <c r="G240" s="2"/>
      <c r="H240" s="4"/>
      <c r="I240" s="92"/>
      <c r="J240" s="92"/>
      <c r="K240" s="92"/>
      <c r="L240" s="92"/>
      <c r="M240" s="4"/>
      <c r="N240" s="4"/>
      <c r="O240" s="2"/>
      <c r="P240" s="2"/>
    </row>
    <row r="241" spans="1:16" ht="21" customHeight="1">
      <c r="A241" s="2"/>
      <c r="B241" s="2"/>
      <c r="C241" s="2"/>
      <c r="D241" s="2"/>
      <c r="E241" s="2"/>
      <c r="F241" s="2"/>
      <c r="G241" s="2"/>
      <c r="H241" s="4"/>
      <c r="I241" s="92"/>
      <c r="J241" s="92"/>
      <c r="K241" s="92"/>
      <c r="L241" s="92"/>
      <c r="M241" s="4"/>
      <c r="N241" s="4"/>
      <c r="O241" s="2"/>
      <c r="P241" s="2"/>
    </row>
    <row r="242" spans="1:16" ht="21" customHeight="1">
      <c r="A242" s="2"/>
      <c r="B242" s="2"/>
      <c r="C242" s="2"/>
      <c r="D242" s="2"/>
      <c r="E242" s="2"/>
      <c r="F242" s="2"/>
      <c r="G242" s="2"/>
      <c r="H242" s="4"/>
      <c r="I242" s="92"/>
      <c r="J242" s="92"/>
      <c r="K242" s="92"/>
      <c r="L242" s="92"/>
      <c r="M242" s="4"/>
      <c r="N242" s="4"/>
      <c r="O242" s="2"/>
      <c r="P242" s="2"/>
    </row>
    <row r="243" spans="1:16" ht="21" customHeight="1">
      <c r="A243" s="2"/>
      <c r="B243" s="2"/>
      <c r="C243" s="2"/>
      <c r="D243" s="2"/>
      <c r="E243" s="2"/>
      <c r="F243" s="2"/>
      <c r="G243" s="2"/>
      <c r="H243" s="4"/>
      <c r="I243" s="92"/>
      <c r="J243" s="92"/>
      <c r="K243" s="92"/>
      <c r="L243" s="92"/>
      <c r="M243" s="4"/>
      <c r="N243" s="4"/>
      <c r="O243" s="2"/>
      <c r="P243" s="2"/>
    </row>
    <row r="244" spans="1:16" ht="21" customHeight="1">
      <c r="A244" s="2"/>
      <c r="B244" s="2"/>
      <c r="C244" s="2"/>
      <c r="D244" s="2"/>
      <c r="E244" s="2"/>
      <c r="F244" s="2"/>
      <c r="G244" s="2"/>
      <c r="H244" s="4"/>
      <c r="I244" s="92"/>
      <c r="J244" s="92"/>
      <c r="K244" s="92"/>
      <c r="L244" s="92"/>
      <c r="M244" s="4"/>
      <c r="N244" s="4"/>
      <c r="O244" s="2"/>
      <c r="P244" s="2"/>
    </row>
    <row r="245" spans="1:16" ht="21" customHeight="1">
      <c r="A245" s="2"/>
      <c r="B245" s="2"/>
      <c r="C245" s="2"/>
      <c r="D245" s="2"/>
      <c r="E245" s="2"/>
      <c r="F245" s="2"/>
      <c r="G245" s="2"/>
      <c r="H245" s="4"/>
      <c r="I245" s="92"/>
      <c r="J245" s="92"/>
      <c r="K245" s="92"/>
      <c r="L245" s="92"/>
      <c r="M245" s="4"/>
      <c r="N245" s="4"/>
      <c r="O245" s="2"/>
      <c r="P245" s="2"/>
    </row>
    <row r="246" spans="1:16" ht="21" customHeight="1">
      <c r="A246" s="2"/>
      <c r="B246" s="2"/>
      <c r="C246" s="2"/>
      <c r="D246" s="2"/>
      <c r="E246" s="2"/>
      <c r="F246" s="2"/>
      <c r="G246" s="2"/>
      <c r="H246" s="4"/>
      <c r="I246" s="92"/>
      <c r="J246" s="92"/>
      <c r="K246" s="92"/>
      <c r="L246" s="92"/>
      <c r="M246" s="4"/>
      <c r="N246" s="4"/>
      <c r="O246" s="2"/>
      <c r="P246" s="2"/>
    </row>
    <row r="247" spans="1:16" ht="21" customHeight="1">
      <c r="A247" s="2"/>
      <c r="B247" s="2"/>
      <c r="C247" s="2"/>
      <c r="D247" s="2"/>
      <c r="E247" s="2"/>
      <c r="F247" s="2"/>
      <c r="G247" s="2"/>
      <c r="H247" s="4"/>
      <c r="I247" s="92"/>
      <c r="J247" s="92"/>
      <c r="K247" s="92"/>
      <c r="L247" s="92"/>
      <c r="M247" s="4"/>
      <c r="N247" s="4"/>
      <c r="O247" s="2"/>
      <c r="P247" s="2"/>
    </row>
    <row r="248" spans="1:16" ht="21" customHeight="1">
      <c r="A248" s="2"/>
      <c r="B248" s="2"/>
      <c r="C248" s="2"/>
      <c r="D248" s="2"/>
      <c r="E248" s="2"/>
      <c r="F248" s="2"/>
      <c r="G248" s="2"/>
      <c r="H248" s="4"/>
      <c r="I248" s="92"/>
      <c r="J248" s="92"/>
      <c r="K248" s="92"/>
      <c r="L248" s="92"/>
      <c r="M248" s="4"/>
      <c r="N248" s="4"/>
      <c r="O248" s="2"/>
      <c r="P248" s="2"/>
    </row>
    <row r="249" spans="1:16" ht="21" customHeight="1">
      <c r="A249" s="2"/>
      <c r="B249" s="2"/>
      <c r="C249" s="2"/>
      <c r="D249" s="2"/>
      <c r="E249" s="2"/>
      <c r="F249" s="2"/>
      <c r="G249" s="2"/>
      <c r="H249" s="4"/>
      <c r="I249" s="92"/>
      <c r="J249" s="92"/>
      <c r="K249" s="92"/>
      <c r="L249" s="92"/>
      <c r="M249" s="4"/>
      <c r="N249" s="4"/>
      <c r="O249" s="2"/>
      <c r="P249" s="2"/>
    </row>
    <row r="250" spans="1:16" ht="21" customHeight="1">
      <c r="A250" s="2"/>
      <c r="B250" s="2"/>
      <c r="C250" s="2"/>
      <c r="D250" s="2"/>
      <c r="E250" s="2"/>
      <c r="F250" s="2"/>
      <c r="G250" s="2"/>
      <c r="H250" s="4"/>
      <c r="I250" s="92"/>
      <c r="J250" s="92"/>
      <c r="K250" s="92"/>
      <c r="L250" s="92"/>
      <c r="M250" s="4"/>
      <c r="N250" s="4"/>
      <c r="O250" s="2"/>
      <c r="P250" s="2"/>
    </row>
    <row r="251" spans="1:16" ht="21" customHeight="1">
      <c r="A251" s="2"/>
      <c r="B251" s="2"/>
      <c r="C251" s="2"/>
      <c r="D251" s="2"/>
      <c r="E251" s="2"/>
      <c r="F251" s="2"/>
      <c r="G251" s="2"/>
      <c r="H251" s="4"/>
      <c r="I251" s="92"/>
      <c r="J251" s="92"/>
      <c r="K251" s="92"/>
      <c r="L251" s="92"/>
      <c r="M251" s="4"/>
      <c r="N251" s="4"/>
      <c r="O251" s="2"/>
      <c r="P251" s="2"/>
    </row>
    <row r="252" spans="1:16" ht="21" customHeight="1">
      <c r="A252" s="2"/>
      <c r="B252" s="2"/>
      <c r="C252" s="2"/>
      <c r="D252" s="2"/>
      <c r="E252" s="2"/>
      <c r="F252" s="2"/>
      <c r="G252" s="2"/>
      <c r="H252" s="4"/>
      <c r="I252" s="92"/>
      <c r="J252" s="92"/>
      <c r="K252" s="92"/>
      <c r="L252" s="92"/>
      <c r="M252" s="4"/>
      <c r="N252" s="4"/>
      <c r="O252" s="2"/>
      <c r="P252" s="2"/>
    </row>
    <row r="253" spans="1:16" ht="21" customHeight="1">
      <c r="A253" s="2"/>
      <c r="B253" s="2"/>
      <c r="C253" s="2"/>
      <c r="D253" s="2"/>
      <c r="E253" s="2"/>
      <c r="F253" s="2"/>
      <c r="G253" s="2"/>
      <c r="H253" s="4"/>
      <c r="I253" s="92"/>
      <c r="J253" s="92"/>
      <c r="K253" s="92"/>
      <c r="L253" s="92"/>
      <c r="M253" s="4"/>
      <c r="N253" s="4"/>
      <c r="O253" s="2"/>
      <c r="P253" s="2"/>
    </row>
    <row r="254" spans="1:16" ht="21" customHeight="1">
      <c r="A254" s="2"/>
      <c r="B254" s="2"/>
      <c r="C254" s="2"/>
      <c r="D254" s="2"/>
      <c r="E254" s="2"/>
      <c r="F254" s="2"/>
      <c r="G254" s="2"/>
      <c r="H254" s="4"/>
      <c r="I254" s="92"/>
      <c r="J254" s="92"/>
      <c r="K254" s="92"/>
      <c r="L254" s="92"/>
      <c r="M254" s="4"/>
      <c r="N254" s="4"/>
      <c r="O254" s="2"/>
      <c r="P254" s="2"/>
    </row>
    <row r="255" spans="1:16" ht="21" customHeight="1">
      <c r="A255" s="2"/>
      <c r="B255" s="2"/>
      <c r="C255" s="2"/>
      <c r="D255" s="2"/>
      <c r="E255" s="2"/>
      <c r="F255" s="2"/>
      <c r="G255" s="2"/>
      <c r="H255" s="4"/>
      <c r="I255" s="92"/>
      <c r="J255" s="92"/>
      <c r="K255" s="92"/>
      <c r="L255" s="92"/>
      <c r="M255" s="4"/>
      <c r="N255" s="4"/>
      <c r="O255" s="2"/>
      <c r="P255" s="2"/>
    </row>
    <row r="256" spans="1:16" ht="21" customHeight="1">
      <c r="A256" s="2"/>
      <c r="B256" s="2"/>
      <c r="C256" s="2"/>
      <c r="D256" s="2"/>
      <c r="E256" s="2"/>
      <c r="F256" s="2"/>
      <c r="G256" s="2"/>
      <c r="H256" s="4"/>
      <c r="I256" s="92"/>
      <c r="J256" s="92"/>
      <c r="K256" s="92"/>
      <c r="L256" s="92"/>
      <c r="M256" s="4"/>
      <c r="N256" s="4"/>
      <c r="O256" s="2"/>
      <c r="P256" s="2"/>
    </row>
    <row r="257" spans="1:16" ht="21" customHeight="1">
      <c r="A257" s="2"/>
      <c r="B257" s="2"/>
      <c r="C257" s="2"/>
      <c r="D257" s="2"/>
      <c r="E257" s="2"/>
      <c r="F257" s="2"/>
      <c r="G257" s="2"/>
      <c r="H257" s="4"/>
      <c r="I257" s="92"/>
      <c r="J257" s="92"/>
      <c r="K257" s="92"/>
      <c r="L257" s="92"/>
      <c r="M257" s="4"/>
      <c r="N257" s="4"/>
      <c r="O257" s="2"/>
      <c r="P257" s="2"/>
    </row>
    <row r="258" spans="1:16" ht="21" customHeight="1">
      <c r="A258" s="2"/>
      <c r="B258" s="2"/>
      <c r="C258" s="2"/>
      <c r="D258" s="2"/>
      <c r="E258" s="2"/>
      <c r="F258" s="2"/>
      <c r="G258" s="2"/>
      <c r="H258" s="4"/>
      <c r="I258" s="92"/>
      <c r="J258" s="92"/>
      <c r="K258" s="92"/>
      <c r="L258" s="92"/>
      <c r="M258" s="4"/>
      <c r="N258" s="4"/>
      <c r="O258" s="2"/>
      <c r="P258" s="2"/>
    </row>
    <row r="259" spans="1:16" ht="21" customHeight="1">
      <c r="A259" s="2"/>
      <c r="B259" s="2"/>
      <c r="C259" s="2"/>
      <c r="D259" s="2"/>
      <c r="E259" s="2"/>
      <c r="F259" s="2"/>
      <c r="G259" s="2"/>
      <c r="H259" s="4"/>
      <c r="I259" s="92"/>
      <c r="J259" s="92"/>
      <c r="K259" s="92"/>
      <c r="L259" s="92"/>
      <c r="M259" s="4"/>
      <c r="N259" s="4"/>
      <c r="O259" s="2"/>
      <c r="P259" s="2"/>
    </row>
    <row r="260" spans="1:16" ht="21" customHeight="1">
      <c r="A260" s="2"/>
      <c r="B260" s="2"/>
      <c r="C260" s="2"/>
      <c r="D260" s="2"/>
      <c r="E260" s="2"/>
      <c r="F260" s="2"/>
      <c r="G260" s="2"/>
      <c r="H260" s="4"/>
      <c r="I260" s="92"/>
      <c r="J260" s="92"/>
      <c r="K260" s="92"/>
      <c r="L260" s="92"/>
      <c r="M260" s="4"/>
      <c r="N260" s="4"/>
      <c r="O260" s="2"/>
      <c r="P260" s="2"/>
    </row>
    <row r="261" spans="1:16" ht="21" customHeight="1">
      <c r="A261" s="2"/>
      <c r="B261" s="2"/>
      <c r="C261" s="2"/>
      <c r="D261" s="2"/>
      <c r="E261" s="2"/>
      <c r="F261" s="2"/>
      <c r="G261" s="2"/>
      <c r="H261" s="4"/>
      <c r="I261" s="92"/>
      <c r="J261" s="92"/>
      <c r="K261" s="92"/>
      <c r="L261" s="92"/>
      <c r="M261" s="4"/>
      <c r="N261" s="4"/>
      <c r="O261" s="2"/>
      <c r="P261" s="2"/>
    </row>
    <row r="262" spans="1:16" ht="21" customHeight="1">
      <c r="A262" s="2"/>
      <c r="B262" s="2"/>
      <c r="C262" s="2"/>
      <c r="D262" s="2"/>
      <c r="E262" s="2"/>
      <c r="F262" s="2"/>
      <c r="G262" s="2"/>
      <c r="H262" s="4"/>
      <c r="I262" s="92"/>
      <c r="J262" s="92"/>
      <c r="K262" s="92"/>
      <c r="L262" s="92"/>
      <c r="M262" s="4"/>
      <c r="N262" s="4"/>
      <c r="O262" s="2"/>
      <c r="P262" s="2"/>
    </row>
    <row r="263" spans="1:16" ht="21" customHeight="1">
      <c r="A263" s="2"/>
      <c r="B263" s="2"/>
      <c r="C263" s="2"/>
      <c r="D263" s="2"/>
      <c r="E263" s="2"/>
      <c r="F263" s="2"/>
      <c r="G263" s="2"/>
      <c r="H263" s="4"/>
      <c r="I263" s="92"/>
      <c r="J263" s="92"/>
      <c r="K263" s="92"/>
      <c r="L263" s="92"/>
      <c r="M263" s="4"/>
      <c r="N263" s="4"/>
      <c r="O263" s="2"/>
      <c r="P263" s="2"/>
    </row>
    <row r="264" spans="1:16" ht="21" customHeight="1">
      <c r="A264" s="2"/>
      <c r="B264" s="2"/>
      <c r="C264" s="2"/>
      <c r="D264" s="2"/>
      <c r="E264" s="2"/>
      <c r="F264" s="2"/>
      <c r="G264" s="2"/>
      <c r="H264" s="4"/>
      <c r="I264" s="92"/>
      <c r="J264" s="92"/>
      <c r="K264" s="92"/>
      <c r="L264" s="92"/>
      <c r="M264" s="4"/>
      <c r="N264" s="4"/>
      <c r="O264" s="2"/>
      <c r="P264" s="2"/>
    </row>
    <row r="265" spans="1:16" ht="21" customHeight="1">
      <c r="A265" s="2"/>
      <c r="B265" s="2"/>
      <c r="C265" s="2"/>
      <c r="D265" s="2"/>
      <c r="E265" s="2"/>
      <c r="F265" s="2"/>
      <c r="G265" s="2"/>
      <c r="H265" s="4"/>
      <c r="I265" s="92"/>
      <c r="J265" s="92"/>
      <c r="K265" s="92"/>
      <c r="L265" s="92"/>
      <c r="M265" s="4"/>
      <c r="N265" s="4"/>
      <c r="O265" s="2"/>
      <c r="P265" s="2"/>
    </row>
    <row r="266" spans="1:16" ht="21" customHeight="1">
      <c r="A266" s="2"/>
      <c r="B266" s="2"/>
      <c r="C266" s="2"/>
      <c r="D266" s="2"/>
      <c r="E266" s="2"/>
      <c r="F266" s="2"/>
      <c r="G266" s="2"/>
      <c r="H266" s="4"/>
      <c r="I266" s="92"/>
      <c r="J266" s="92"/>
      <c r="K266" s="92"/>
      <c r="L266" s="92"/>
      <c r="M266" s="4"/>
      <c r="N266" s="4"/>
      <c r="O266" s="2"/>
      <c r="P266" s="2"/>
    </row>
    <row r="267" spans="1:16" ht="21" customHeight="1">
      <c r="A267" s="2"/>
      <c r="B267" s="2"/>
      <c r="C267" s="2"/>
      <c r="D267" s="2"/>
      <c r="E267" s="2"/>
      <c r="F267" s="2"/>
      <c r="G267" s="2"/>
      <c r="H267" s="4"/>
      <c r="I267" s="92"/>
      <c r="J267" s="92"/>
      <c r="K267" s="92"/>
      <c r="L267" s="92"/>
      <c r="M267" s="4"/>
      <c r="N267" s="4"/>
      <c r="O267" s="2"/>
      <c r="P267" s="2"/>
    </row>
    <row r="268" spans="1:16" ht="21" customHeight="1">
      <c r="A268" s="2"/>
      <c r="B268" s="2"/>
      <c r="C268" s="2"/>
      <c r="D268" s="2"/>
      <c r="E268" s="2"/>
      <c r="F268" s="2"/>
      <c r="G268" s="2"/>
      <c r="H268" s="4"/>
      <c r="I268" s="92"/>
      <c r="J268" s="92"/>
      <c r="K268" s="92"/>
      <c r="L268" s="92"/>
      <c r="M268" s="4"/>
      <c r="N268" s="4"/>
      <c r="O268" s="2"/>
      <c r="P268" s="2"/>
    </row>
    <row r="269" spans="1:16" ht="21" customHeight="1">
      <c r="A269" s="2"/>
      <c r="B269" s="2"/>
      <c r="C269" s="2"/>
      <c r="D269" s="2"/>
      <c r="E269" s="2"/>
      <c r="F269" s="2"/>
      <c r="G269" s="2"/>
      <c r="H269" s="4"/>
      <c r="I269" s="92"/>
      <c r="J269" s="92"/>
      <c r="K269" s="92"/>
      <c r="L269" s="92"/>
      <c r="M269" s="4"/>
      <c r="N269" s="4"/>
      <c r="O269" s="2"/>
      <c r="P269" s="2"/>
    </row>
    <row r="270" spans="1:16" ht="21" customHeight="1">
      <c r="A270" s="2"/>
      <c r="B270" s="2"/>
      <c r="C270" s="2"/>
      <c r="D270" s="2"/>
      <c r="E270" s="2"/>
      <c r="F270" s="2"/>
      <c r="G270" s="2"/>
      <c r="H270" s="4"/>
      <c r="I270" s="92"/>
      <c r="J270" s="92"/>
      <c r="K270" s="92"/>
      <c r="L270" s="92"/>
      <c r="M270" s="4"/>
      <c r="N270" s="4"/>
      <c r="O270" s="2"/>
      <c r="P270" s="2"/>
    </row>
    <row r="271" spans="1:16" ht="21" customHeight="1">
      <c r="A271" s="2"/>
      <c r="B271" s="2"/>
      <c r="C271" s="2"/>
      <c r="D271" s="2"/>
      <c r="E271" s="2"/>
      <c r="F271" s="2"/>
      <c r="G271" s="2"/>
      <c r="H271" s="4"/>
      <c r="I271" s="92"/>
      <c r="J271" s="92"/>
      <c r="K271" s="92"/>
      <c r="L271" s="92"/>
      <c r="M271" s="4"/>
      <c r="N271" s="4"/>
      <c r="O271" s="2"/>
      <c r="P271" s="2"/>
    </row>
    <row r="272" spans="1:16" ht="21" customHeight="1">
      <c r="A272" s="2"/>
      <c r="B272" s="2"/>
      <c r="C272" s="2"/>
      <c r="D272" s="2"/>
      <c r="E272" s="2"/>
      <c r="F272" s="2"/>
      <c r="G272" s="2"/>
      <c r="H272" s="4"/>
      <c r="I272" s="92"/>
      <c r="J272" s="92"/>
      <c r="K272" s="92"/>
      <c r="L272" s="92"/>
      <c r="M272" s="4"/>
      <c r="N272" s="4"/>
      <c r="O272" s="2"/>
      <c r="P272" s="2"/>
    </row>
    <row r="273" spans="1:16" ht="21" customHeight="1">
      <c r="A273" s="2"/>
      <c r="B273" s="2"/>
      <c r="C273" s="2"/>
      <c r="D273" s="2"/>
      <c r="E273" s="2"/>
      <c r="F273" s="2"/>
      <c r="G273" s="2"/>
      <c r="H273" s="4"/>
      <c r="I273" s="92"/>
      <c r="J273" s="92"/>
      <c r="K273" s="92"/>
      <c r="L273" s="92"/>
      <c r="M273" s="4"/>
      <c r="N273" s="4"/>
      <c r="O273" s="2"/>
      <c r="P273" s="2"/>
    </row>
    <row r="274" spans="1:16" ht="21" customHeight="1">
      <c r="A274" s="2"/>
      <c r="B274" s="2"/>
      <c r="C274" s="2"/>
      <c r="D274" s="2"/>
      <c r="E274" s="2"/>
      <c r="F274" s="2"/>
      <c r="G274" s="2"/>
      <c r="H274" s="4"/>
      <c r="I274" s="92"/>
      <c r="J274" s="92"/>
      <c r="K274" s="92"/>
      <c r="L274" s="92"/>
      <c r="M274" s="4"/>
      <c r="N274" s="4"/>
      <c r="O274" s="2"/>
      <c r="P274" s="2"/>
    </row>
    <row r="275" spans="1:16" ht="21" customHeight="1">
      <c r="A275" s="2"/>
      <c r="B275" s="2"/>
      <c r="C275" s="2"/>
      <c r="D275" s="2"/>
      <c r="E275" s="2"/>
      <c r="F275" s="2"/>
      <c r="G275" s="2"/>
      <c r="H275" s="4"/>
      <c r="I275" s="92"/>
      <c r="J275" s="92"/>
      <c r="K275" s="92"/>
      <c r="L275" s="92"/>
      <c r="M275" s="4"/>
      <c r="N275" s="4"/>
      <c r="O275" s="2"/>
      <c r="P275" s="2"/>
    </row>
    <row r="276" spans="1:16" ht="21" customHeight="1">
      <c r="A276" s="2"/>
      <c r="B276" s="2"/>
      <c r="C276" s="2"/>
      <c r="D276" s="2"/>
      <c r="E276" s="2"/>
      <c r="F276" s="2"/>
      <c r="G276" s="2"/>
      <c r="H276" s="4"/>
      <c r="I276" s="92"/>
      <c r="J276" s="92"/>
      <c r="K276" s="92"/>
      <c r="L276" s="92"/>
      <c r="M276" s="4"/>
      <c r="N276" s="4"/>
      <c r="O276" s="2"/>
      <c r="P276" s="2"/>
    </row>
    <row r="277" spans="1:16" ht="21" customHeight="1">
      <c r="A277" s="2"/>
      <c r="B277" s="2"/>
      <c r="C277" s="2"/>
      <c r="D277" s="2"/>
      <c r="E277" s="2"/>
      <c r="F277" s="2"/>
      <c r="G277" s="2"/>
      <c r="H277" s="4"/>
      <c r="I277" s="92"/>
      <c r="J277" s="92"/>
      <c r="K277" s="92"/>
      <c r="L277" s="92"/>
      <c r="M277" s="4"/>
      <c r="N277" s="4"/>
      <c r="O277" s="2"/>
      <c r="P277" s="2"/>
    </row>
    <row r="278" spans="1:16" ht="21" customHeight="1">
      <c r="A278" s="2"/>
      <c r="B278" s="2"/>
      <c r="C278" s="2"/>
      <c r="D278" s="2"/>
      <c r="E278" s="2"/>
      <c r="F278" s="2"/>
      <c r="G278" s="2"/>
      <c r="H278" s="4"/>
      <c r="I278" s="92"/>
      <c r="J278" s="92"/>
      <c r="K278" s="92"/>
      <c r="L278" s="92"/>
      <c r="M278" s="4"/>
      <c r="N278" s="4"/>
      <c r="O278" s="2"/>
      <c r="P278" s="2"/>
    </row>
    <row r="279" spans="1:16" ht="21" customHeight="1">
      <c r="A279" s="2"/>
      <c r="B279" s="2"/>
      <c r="C279" s="2"/>
      <c r="D279" s="2"/>
      <c r="E279" s="2"/>
      <c r="F279" s="2"/>
      <c r="G279" s="2"/>
      <c r="H279" s="4"/>
      <c r="I279" s="92"/>
      <c r="J279" s="92"/>
      <c r="K279" s="92"/>
      <c r="L279" s="92"/>
      <c r="M279" s="4"/>
      <c r="N279" s="4"/>
      <c r="O279" s="2"/>
      <c r="P279" s="2"/>
    </row>
    <row r="280" spans="1:16" ht="21" customHeight="1">
      <c r="A280" s="2"/>
      <c r="B280" s="2"/>
      <c r="C280" s="2"/>
      <c r="D280" s="2"/>
      <c r="E280" s="2"/>
      <c r="F280" s="2"/>
      <c r="G280" s="2"/>
      <c r="H280" s="4"/>
      <c r="I280" s="92"/>
      <c r="J280" s="92"/>
      <c r="K280" s="92"/>
      <c r="L280" s="92"/>
      <c r="M280" s="4"/>
      <c r="N280" s="4"/>
      <c r="O280" s="2"/>
      <c r="P280" s="2"/>
    </row>
    <row r="281" spans="1:16" ht="21" customHeight="1">
      <c r="A281" s="2"/>
      <c r="B281" s="2"/>
      <c r="C281" s="2"/>
      <c r="D281" s="2"/>
      <c r="E281" s="2"/>
      <c r="F281" s="2"/>
      <c r="G281" s="2"/>
      <c r="H281" s="4"/>
      <c r="I281" s="92"/>
      <c r="J281" s="92"/>
      <c r="K281" s="92"/>
      <c r="L281" s="92"/>
      <c r="M281" s="4"/>
      <c r="N281" s="4"/>
      <c r="O281" s="2"/>
      <c r="P281" s="2"/>
    </row>
    <row r="282" spans="1:16" ht="21" customHeight="1">
      <c r="A282" s="2"/>
      <c r="B282" s="2"/>
      <c r="C282" s="2"/>
      <c r="D282" s="2"/>
      <c r="E282" s="2"/>
      <c r="F282" s="2"/>
      <c r="G282" s="2"/>
      <c r="H282" s="4"/>
      <c r="I282" s="92"/>
      <c r="J282" s="92"/>
      <c r="K282" s="92"/>
      <c r="L282" s="92"/>
      <c r="M282" s="4"/>
      <c r="N282" s="4"/>
      <c r="O282" s="2"/>
      <c r="P282" s="2"/>
    </row>
    <row r="283" spans="1:16" ht="21" customHeight="1">
      <c r="A283" s="2"/>
      <c r="B283" s="2"/>
      <c r="C283" s="2"/>
      <c r="D283" s="2"/>
      <c r="E283" s="2"/>
      <c r="F283" s="2"/>
      <c r="G283" s="2"/>
      <c r="H283" s="4"/>
      <c r="I283" s="92"/>
      <c r="J283" s="92"/>
      <c r="K283" s="92"/>
      <c r="L283" s="92"/>
      <c r="M283" s="4"/>
      <c r="N283" s="4"/>
      <c r="O283" s="2"/>
      <c r="P283" s="2"/>
    </row>
    <row r="284" spans="1:16" ht="21" customHeight="1">
      <c r="A284" s="2"/>
      <c r="B284" s="2"/>
      <c r="C284" s="2"/>
      <c r="D284" s="2"/>
      <c r="E284" s="2"/>
      <c r="F284" s="2"/>
      <c r="G284" s="2"/>
      <c r="H284" s="4"/>
      <c r="I284" s="92"/>
      <c r="J284" s="92"/>
      <c r="K284" s="92"/>
      <c r="L284" s="92"/>
      <c r="M284" s="4"/>
      <c r="N284" s="4"/>
      <c r="O284" s="2"/>
      <c r="P284" s="2"/>
    </row>
    <row r="285" spans="1:16" ht="21" customHeight="1">
      <c r="A285" s="2"/>
      <c r="B285" s="2"/>
      <c r="C285" s="2"/>
      <c r="D285" s="2"/>
      <c r="E285" s="2"/>
      <c r="F285" s="2"/>
      <c r="G285" s="2"/>
      <c r="H285" s="4"/>
      <c r="I285" s="92"/>
      <c r="J285" s="92"/>
      <c r="K285" s="92"/>
      <c r="L285" s="92"/>
      <c r="M285" s="4"/>
      <c r="N285" s="4"/>
      <c r="O285" s="2"/>
      <c r="P285" s="2"/>
    </row>
    <row r="286" spans="1:16" ht="21" customHeight="1">
      <c r="A286" s="2"/>
      <c r="B286" s="2"/>
      <c r="C286" s="2"/>
      <c r="D286" s="2"/>
      <c r="E286" s="2"/>
      <c r="F286" s="2"/>
      <c r="G286" s="2"/>
      <c r="H286" s="4"/>
      <c r="I286" s="92"/>
      <c r="J286" s="92"/>
      <c r="K286" s="92"/>
      <c r="L286" s="92"/>
      <c r="M286" s="4"/>
      <c r="N286" s="4"/>
      <c r="O286" s="2"/>
      <c r="P286" s="2"/>
    </row>
    <row r="287" spans="1:16" ht="21" customHeight="1">
      <c r="A287" s="2"/>
      <c r="B287" s="2"/>
      <c r="C287" s="2"/>
      <c r="D287" s="2"/>
      <c r="E287" s="2"/>
      <c r="F287" s="2"/>
      <c r="G287" s="2"/>
      <c r="H287" s="4"/>
      <c r="I287" s="92"/>
      <c r="J287" s="92"/>
      <c r="K287" s="92"/>
      <c r="L287" s="92"/>
      <c r="M287" s="4"/>
      <c r="N287" s="4"/>
      <c r="O287" s="2"/>
      <c r="P287" s="2"/>
    </row>
    <row r="288" spans="1:16" ht="21" customHeight="1">
      <c r="A288" s="2"/>
      <c r="B288" s="2"/>
      <c r="C288" s="2"/>
      <c r="D288" s="2"/>
      <c r="E288" s="2"/>
      <c r="F288" s="2"/>
      <c r="G288" s="2"/>
      <c r="H288" s="4"/>
      <c r="I288" s="92"/>
      <c r="J288" s="92"/>
      <c r="K288" s="92"/>
      <c r="L288" s="92"/>
      <c r="M288" s="4"/>
      <c r="N288" s="4"/>
      <c r="O288" s="2"/>
      <c r="P288" s="2"/>
    </row>
    <row r="289" spans="1:16" ht="21" customHeight="1">
      <c r="A289" s="2"/>
      <c r="B289" s="2"/>
      <c r="C289" s="2"/>
      <c r="D289" s="2"/>
      <c r="E289" s="2"/>
      <c r="F289" s="2"/>
      <c r="G289" s="2"/>
      <c r="H289" s="4"/>
      <c r="I289" s="92"/>
      <c r="J289" s="92"/>
      <c r="K289" s="92"/>
      <c r="L289" s="92"/>
      <c r="M289" s="4"/>
      <c r="N289" s="4"/>
      <c r="O289" s="2"/>
      <c r="P289" s="2"/>
    </row>
    <row r="290" spans="1:16" ht="21" customHeight="1">
      <c r="A290" s="2"/>
      <c r="B290" s="2"/>
      <c r="C290" s="2"/>
      <c r="D290" s="2"/>
      <c r="E290" s="2"/>
      <c r="F290" s="2"/>
      <c r="G290" s="2"/>
      <c r="H290" s="4"/>
      <c r="I290" s="92"/>
      <c r="J290" s="92"/>
      <c r="K290" s="92"/>
      <c r="L290" s="92"/>
      <c r="M290" s="4"/>
      <c r="N290" s="4"/>
      <c r="O290" s="2"/>
      <c r="P290" s="2"/>
    </row>
    <row r="291" spans="1:16" ht="21" customHeight="1">
      <c r="A291" s="2"/>
      <c r="B291" s="2"/>
      <c r="C291" s="2"/>
      <c r="D291" s="2"/>
      <c r="E291" s="2"/>
      <c r="F291" s="2"/>
      <c r="G291" s="2"/>
      <c r="H291" s="4"/>
      <c r="I291" s="92"/>
      <c r="J291" s="92"/>
      <c r="K291" s="92"/>
      <c r="L291" s="92"/>
      <c r="M291" s="4"/>
      <c r="N291" s="4"/>
      <c r="O291" s="2"/>
      <c r="P291" s="2"/>
    </row>
    <row r="292" spans="1:16" ht="21" customHeight="1">
      <c r="A292" s="2"/>
      <c r="B292" s="2"/>
      <c r="C292" s="2"/>
      <c r="D292" s="2"/>
      <c r="E292" s="2"/>
      <c r="F292" s="2"/>
      <c r="G292" s="2"/>
      <c r="H292" s="4"/>
      <c r="I292" s="92"/>
      <c r="J292" s="92"/>
      <c r="K292" s="92"/>
      <c r="L292" s="92"/>
      <c r="M292" s="4"/>
      <c r="N292" s="4"/>
      <c r="O292" s="2"/>
      <c r="P292" s="2"/>
    </row>
    <row r="293" spans="1:16" ht="21" customHeight="1">
      <c r="A293" s="2"/>
      <c r="B293" s="2"/>
      <c r="C293" s="2"/>
      <c r="D293" s="2"/>
      <c r="E293" s="2"/>
      <c r="F293" s="2"/>
      <c r="G293" s="2"/>
      <c r="H293" s="4"/>
      <c r="I293" s="92"/>
      <c r="J293" s="92"/>
      <c r="K293" s="92"/>
      <c r="L293" s="92"/>
      <c r="M293" s="4"/>
      <c r="N293" s="4"/>
      <c r="O293" s="2"/>
      <c r="P293" s="2"/>
    </row>
    <row r="294" spans="1:16" ht="21" customHeight="1">
      <c r="A294" s="2"/>
      <c r="B294" s="2"/>
      <c r="C294" s="2"/>
      <c r="D294" s="2"/>
      <c r="E294" s="2"/>
      <c r="F294" s="2"/>
      <c r="G294" s="2"/>
      <c r="H294" s="4"/>
      <c r="I294" s="92"/>
      <c r="J294" s="92"/>
      <c r="K294" s="92"/>
      <c r="L294" s="92"/>
      <c r="M294" s="4"/>
      <c r="N294" s="4"/>
      <c r="O294" s="2"/>
      <c r="P294" s="2"/>
    </row>
    <row r="295" spans="1:16" ht="21" customHeight="1">
      <c r="A295" s="2"/>
      <c r="B295" s="2"/>
      <c r="C295" s="2"/>
      <c r="D295" s="2"/>
      <c r="E295" s="2"/>
      <c r="F295" s="2"/>
      <c r="G295" s="2"/>
      <c r="H295" s="4"/>
      <c r="I295" s="92"/>
      <c r="J295" s="92"/>
      <c r="K295" s="92"/>
      <c r="L295" s="92"/>
      <c r="M295" s="4"/>
      <c r="N295" s="4"/>
      <c r="O295" s="2"/>
      <c r="P295" s="2"/>
    </row>
    <row r="296" spans="1:16" ht="21" customHeight="1">
      <c r="A296" s="2"/>
      <c r="B296" s="2"/>
      <c r="C296" s="2"/>
      <c r="D296" s="2"/>
      <c r="E296" s="2"/>
      <c r="F296" s="2"/>
      <c r="G296" s="2"/>
      <c r="H296" s="4"/>
      <c r="I296" s="92"/>
      <c r="J296" s="92"/>
      <c r="K296" s="92"/>
      <c r="L296" s="92"/>
      <c r="M296" s="4"/>
      <c r="N296" s="4"/>
      <c r="O296" s="2"/>
      <c r="P296" s="2"/>
    </row>
    <row r="297" spans="1:16" ht="21" customHeight="1">
      <c r="A297" s="2"/>
      <c r="B297" s="2"/>
      <c r="C297" s="2"/>
      <c r="D297" s="2"/>
      <c r="E297" s="2"/>
      <c r="F297" s="2"/>
      <c r="G297" s="2"/>
      <c r="H297" s="4"/>
      <c r="I297" s="92"/>
      <c r="J297" s="92"/>
      <c r="K297" s="92"/>
      <c r="L297" s="92"/>
      <c r="M297" s="4"/>
      <c r="N297" s="4"/>
      <c r="O297" s="2"/>
      <c r="P297" s="2"/>
    </row>
    <row r="298" spans="1:16" ht="21" customHeight="1">
      <c r="A298" s="2"/>
      <c r="B298" s="2"/>
      <c r="C298" s="2"/>
      <c r="D298" s="2"/>
      <c r="E298" s="2"/>
      <c r="F298" s="2"/>
      <c r="G298" s="2"/>
      <c r="H298" s="4"/>
      <c r="I298" s="92"/>
      <c r="J298" s="92"/>
      <c r="K298" s="92"/>
      <c r="L298" s="92"/>
      <c r="M298" s="4"/>
      <c r="N298" s="4"/>
      <c r="O298" s="2"/>
      <c r="P298" s="2"/>
    </row>
    <row r="299" spans="1:16" ht="21" customHeight="1">
      <c r="A299" s="2"/>
      <c r="B299" s="2"/>
      <c r="C299" s="2"/>
      <c r="D299" s="2"/>
      <c r="E299" s="2"/>
      <c r="F299" s="2"/>
      <c r="G299" s="2"/>
      <c r="H299" s="4"/>
      <c r="I299" s="92"/>
      <c r="J299" s="92"/>
      <c r="K299" s="92"/>
      <c r="L299" s="92"/>
      <c r="M299" s="4"/>
      <c r="N299" s="4"/>
      <c r="O299" s="2"/>
      <c r="P299" s="2"/>
    </row>
    <row r="300" spans="1:16" ht="21" customHeight="1">
      <c r="A300" s="2"/>
      <c r="B300" s="2"/>
      <c r="C300" s="2"/>
      <c r="D300" s="2"/>
      <c r="E300" s="2"/>
      <c r="F300" s="2"/>
      <c r="G300" s="2"/>
      <c r="H300" s="4"/>
      <c r="I300" s="92"/>
      <c r="J300" s="92"/>
      <c r="K300" s="92"/>
      <c r="L300" s="92"/>
      <c r="M300" s="4"/>
      <c r="N300" s="4"/>
      <c r="O300" s="2"/>
      <c r="P300" s="2"/>
    </row>
    <row r="301" spans="1:16" ht="21" customHeight="1">
      <c r="A301" s="2"/>
      <c r="B301" s="2"/>
      <c r="C301" s="2"/>
      <c r="D301" s="2"/>
      <c r="E301" s="2"/>
      <c r="F301" s="2"/>
      <c r="G301" s="2"/>
      <c r="H301" s="4"/>
      <c r="I301" s="92"/>
      <c r="J301" s="92"/>
      <c r="K301" s="92"/>
      <c r="L301" s="92"/>
      <c r="M301" s="4"/>
      <c r="N301" s="4"/>
      <c r="O301" s="2"/>
      <c r="P301" s="2"/>
    </row>
    <row r="302" spans="1:16" ht="21" customHeight="1">
      <c r="A302" s="2"/>
      <c r="B302" s="2"/>
      <c r="C302" s="2"/>
      <c r="D302" s="2"/>
      <c r="E302" s="2"/>
      <c r="F302" s="2"/>
      <c r="G302" s="2"/>
      <c r="H302" s="4"/>
      <c r="I302" s="92"/>
      <c r="J302" s="92"/>
      <c r="K302" s="92"/>
      <c r="L302" s="92"/>
      <c r="M302" s="4"/>
      <c r="N302" s="4"/>
      <c r="O302" s="2"/>
      <c r="P302" s="2"/>
    </row>
    <row r="303" spans="1:16" ht="21" customHeight="1">
      <c r="A303" s="2"/>
      <c r="B303" s="2"/>
      <c r="C303" s="2"/>
      <c r="D303" s="2"/>
      <c r="E303" s="2"/>
      <c r="F303" s="2"/>
      <c r="G303" s="2"/>
      <c r="H303" s="4"/>
      <c r="I303" s="92"/>
      <c r="J303" s="92"/>
      <c r="K303" s="92"/>
      <c r="L303" s="92"/>
      <c r="M303" s="4"/>
      <c r="N303" s="4"/>
      <c r="O303" s="2"/>
      <c r="P303" s="2"/>
    </row>
    <row r="304" spans="1:16" ht="21" customHeight="1">
      <c r="A304" s="2"/>
      <c r="B304" s="2"/>
      <c r="C304" s="2"/>
      <c r="D304" s="2"/>
      <c r="E304" s="2"/>
      <c r="F304" s="2"/>
      <c r="G304" s="2"/>
      <c r="H304" s="4"/>
      <c r="I304" s="92"/>
      <c r="J304" s="92"/>
      <c r="K304" s="92"/>
      <c r="L304" s="92"/>
      <c r="M304" s="4"/>
      <c r="N304" s="4"/>
      <c r="O304" s="2"/>
      <c r="P304" s="2"/>
    </row>
    <row r="305" spans="1:16" ht="21" customHeight="1">
      <c r="A305" s="2"/>
      <c r="B305" s="2"/>
      <c r="C305" s="2"/>
      <c r="D305" s="2"/>
      <c r="E305" s="2"/>
      <c r="F305" s="2"/>
      <c r="G305" s="2"/>
      <c r="H305" s="4"/>
      <c r="I305" s="92"/>
      <c r="J305" s="92"/>
      <c r="K305" s="92"/>
      <c r="L305" s="92"/>
      <c r="M305" s="4"/>
      <c r="N305" s="4"/>
      <c r="O305" s="2"/>
      <c r="P305" s="2"/>
    </row>
    <row r="306" spans="1:16" ht="21" customHeight="1">
      <c r="A306" s="2"/>
      <c r="B306" s="2"/>
      <c r="C306" s="2"/>
      <c r="D306" s="2"/>
      <c r="E306" s="2"/>
      <c r="F306" s="2"/>
      <c r="G306" s="2"/>
      <c r="H306" s="4"/>
      <c r="I306" s="92"/>
      <c r="J306" s="92"/>
      <c r="K306" s="92"/>
      <c r="L306" s="92"/>
      <c r="M306" s="4"/>
      <c r="N306" s="4"/>
      <c r="O306" s="2"/>
      <c r="P306" s="2"/>
    </row>
    <row r="307" spans="1:16" ht="21" customHeight="1">
      <c r="A307" s="2"/>
      <c r="B307" s="2"/>
      <c r="C307" s="2"/>
      <c r="D307" s="2"/>
      <c r="E307" s="2"/>
      <c r="F307" s="2"/>
      <c r="G307" s="2"/>
      <c r="H307" s="4"/>
      <c r="I307" s="92"/>
      <c r="J307" s="92"/>
      <c r="K307" s="92"/>
      <c r="L307" s="92"/>
      <c r="M307" s="4"/>
      <c r="N307" s="4"/>
      <c r="O307" s="2"/>
      <c r="P307" s="2"/>
    </row>
    <row r="308" spans="1:16" ht="21" customHeight="1">
      <c r="A308" s="2"/>
      <c r="B308" s="2"/>
      <c r="C308" s="2"/>
      <c r="D308" s="2"/>
      <c r="E308" s="2"/>
      <c r="F308" s="2"/>
      <c r="G308" s="2"/>
      <c r="H308" s="4"/>
      <c r="I308" s="92"/>
      <c r="J308" s="92"/>
      <c r="K308" s="92"/>
      <c r="L308" s="92"/>
      <c r="M308" s="4"/>
      <c r="N308" s="4"/>
      <c r="O308" s="2"/>
      <c r="P308" s="2"/>
    </row>
    <row r="309" spans="1:16" ht="21" customHeight="1">
      <c r="A309" s="2"/>
      <c r="B309" s="2"/>
      <c r="C309" s="2"/>
      <c r="D309" s="2"/>
      <c r="E309" s="2"/>
      <c r="F309" s="2"/>
      <c r="G309" s="2"/>
      <c r="H309" s="4"/>
      <c r="I309" s="92"/>
      <c r="J309" s="92"/>
      <c r="K309" s="92"/>
      <c r="L309" s="92"/>
      <c r="M309" s="4"/>
      <c r="N309" s="4"/>
      <c r="O309" s="2"/>
      <c r="P309" s="2"/>
    </row>
    <row r="310" spans="1:16" ht="21" customHeight="1">
      <c r="A310" s="2"/>
      <c r="B310" s="2"/>
      <c r="C310" s="2"/>
      <c r="D310" s="2"/>
      <c r="E310" s="2"/>
      <c r="F310" s="2"/>
      <c r="G310" s="2"/>
      <c r="H310" s="4"/>
      <c r="I310" s="92"/>
      <c r="J310" s="92"/>
      <c r="K310" s="92"/>
      <c r="L310" s="92"/>
      <c r="M310" s="4"/>
      <c r="N310" s="4"/>
      <c r="O310" s="2"/>
      <c r="P310" s="2"/>
    </row>
    <row r="311" spans="1:16" ht="21" customHeight="1">
      <c r="A311" s="2"/>
      <c r="B311" s="2"/>
      <c r="C311" s="2"/>
      <c r="D311" s="2"/>
      <c r="E311" s="2"/>
      <c r="F311" s="2"/>
      <c r="G311" s="2"/>
      <c r="H311" s="4"/>
      <c r="I311" s="92"/>
      <c r="J311" s="92"/>
      <c r="K311" s="92"/>
      <c r="L311" s="92"/>
      <c r="M311" s="4"/>
      <c r="N311" s="4"/>
      <c r="O311" s="2"/>
      <c r="P311" s="2"/>
    </row>
    <row r="312" spans="1:16" ht="21" customHeight="1">
      <c r="A312" s="2"/>
      <c r="B312" s="2"/>
      <c r="C312" s="2"/>
      <c r="D312" s="2"/>
      <c r="E312" s="2"/>
      <c r="F312" s="2"/>
      <c r="G312" s="2"/>
      <c r="H312" s="4"/>
      <c r="I312" s="92"/>
      <c r="J312" s="92"/>
      <c r="K312" s="92"/>
      <c r="L312" s="92"/>
      <c r="M312" s="4"/>
      <c r="N312" s="4"/>
      <c r="O312" s="2"/>
      <c r="P312" s="2"/>
    </row>
    <row r="313" spans="1:16" ht="21" customHeight="1">
      <c r="A313" s="2"/>
      <c r="B313" s="2"/>
      <c r="C313" s="2"/>
      <c r="D313" s="2"/>
      <c r="E313" s="2"/>
      <c r="F313" s="2"/>
      <c r="G313" s="2"/>
      <c r="H313" s="4"/>
      <c r="I313" s="92"/>
      <c r="J313" s="92"/>
      <c r="K313" s="92"/>
      <c r="L313" s="92"/>
      <c r="M313" s="4"/>
      <c r="N313" s="4"/>
      <c r="O313" s="2"/>
      <c r="P313" s="2"/>
    </row>
    <row r="314" spans="1:16" ht="21" customHeight="1">
      <c r="A314" s="2"/>
      <c r="B314" s="2"/>
      <c r="C314" s="2"/>
      <c r="D314" s="2"/>
      <c r="E314" s="2"/>
      <c r="F314" s="2"/>
      <c r="G314" s="2"/>
      <c r="H314" s="4"/>
      <c r="I314" s="92"/>
      <c r="J314" s="92"/>
      <c r="K314" s="92"/>
      <c r="L314" s="92"/>
      <c r="M314" s="4"/>
      <c r="N314" s="4"/>
      <c r="O314" s="2"/>
      <c r="P314" s="2"/>
    </row>
    <row r="315" spans="1:16" ht="21" customHeight="1">
      <c r="A315" s="2"/>
      <c r="B315" s="2"/>
      <c r="C315" s="2"/>
      <c r="D315" s="2"/>
      <c r="E315" s="2"/>
      <c r="F315" s="2"/>
      <c r="G315" s="2"/>
      <c r="H315" s="4"/>
      <c r="I315" s="92"/>
      <c r="J315" s="92"/>
      <c r="K315" s="92"/>
      <c r="L315" s="92"/>
      <c r="M315" s="4"/>
      <c r="N315" s="4"/>
      <c r="O315" s="2"/>
      <c r="P315" s="2"/>
    </row>
    <row r="316" spans="1:16" ht="21" customHeight="1">
      <c r="A316" s="2"/>
      <c r="B316" s="2"/>
      <c r="C316" s="2"/>
      <c r="D316" s="2"/>
      <c r="E316" s="2"/>
      <c r="F316" s="2"/>
      <c r="G316" s="2"/>
      <c r="H316" s="4"/>
      <c r="I316" s="92"/>
      <c r="J316" s="92"/>
      <c r="K316" s="92"/>
      <c r="L316" s="92"/>
      <c r="M316" s="4"/>
      <c r="N316" s="4"/>
      <c r="O316" s="2"/>
      <c r="P316" s="2"/>
    </row>
    <row r="317" spans="1:16" ht="21" customHeight="1">
      <c r="A317" s="2"/>
      <c r="B317" s="2"/>
      <c r="C317" s="2"/>
      <c r="D317" s="2"/>
      <c r="E317" s="2"/>
      <c r="F317" s="2"/>
      <c r="G317" s="2"/>
      <c r="H317" s="4"/>
      <c r="I317" s="92"/>
      <c r="J317" s="92"/>
      <c r="K317" s="92"/>
      <c r="L317" s="92"/>
      <c r="M317" s="4"/>
      <c r="N317" s="4"/>
      <c r="O317" s="2"/>
      <c r="P317" s="2"/>
    </row>
    <row r="318" spans="1:16" ht="21" customHeight="1">
      <c r="A318" s="2"/>
      <c r="B318" s="2"/>
      <c r="C318" s="2"/>
      <c r="D318" s="2"/>
      <c r="E318" s="2"/>
      <c r="F318" s="2"/>
      <c r="G318" s="2"/>
      <c r="H318" s="4"/>
      <c r="I318" s="92"/>
      <c r="J318" s="92"/>
      <c r="K318" s="92"/>
      <c r="L318" s="92"/>
      <c r="M318" s="4"/>
      <c r="N318" s="4"/>
      <c r="O318" s="2"/>
      <c r="P318" s="2"/>
    </row>
    <row r="319" spans="1:16" ht="21" customHeight="1">
      <c r="A319" s="2"/>
      <c r="B319" s="2"/>
      <c r="C319" s="2"/>
      <c r="D319" s="2"/>
      <c r="E319" s="2"/>
      <c r="F319" s="2"/>
      <c r="G319" s="2"/>
      <c r="H319" s="4"/>
      <c r="I319" s="92"/>
      <c r="J319" s="92"/>
      <c r="K319" s="92"/>
      <c r="L319" s="92"/>
      <c r="M319" s="4"/>
      <c r="N319" s="4"/>
      <c r="O319" s="2"/>
      <c r="P319" s="2"/>
    </row>
    <row r="320" spans="1:16" ht="21" customHeight="1">
      <c r="A320" s="2"/>
      <c r="B320" s="2"/>
      <c r="C320" s="2"/>
      <c r="D320" s="2"/>
      <c r="E320" s="2"/>
      <c r="F320" s="2"/>
      <c r="G320" s="2"/>
      <c r="H320" s="4"/>
      <c r="I320" s="92"/>
      <c r="J320" s="92"/>
      <c r="K320" s="92"/>
      <c r="L320" s="92"/>
      <c r="M320" s="4"/>
      <c r="N320" s="4"/>
      <c r="O320" s="2"/>
      <c r="P320" s="2"/>
    </row>
    <row r="321" spans="1:16" ht="21" customHeight="1">
      <c r="A321" s="2"/>
      <c r="B321" s="2"/>
      <c r="C321" s="2"/>
      <c r="D321" s="2"/>
      <c r="E321" s="2"/>
      <c r="F321" s="2"/>
      <c r="G321" s="2"/>
      <c r="H321" s="4"/>
      <c r="I321" s="92"/>
      <c r="J321" s="92"/>
      <c r="K321" s="92"/>
      <c r="L321" s="92"/>
      <c r="M321" s="4"/>
      <c r="N321" s="4"/>
      <c r="O321" s="2"/>
      <c r="P321" s="2"/>
    </row>
    <row r="322" spans="1:16" ht="21" customHeight="1">
      <c r="A322" s="2"/>
      <c r="B322" s="2"/>
      <c r="C322" s="2"/>
      <c r="D322" s="2"/>
      <c r="E322" s="2"/>
      <c r="F322" s="2"/>
      <c r="G322" s="2"/>
      <c r="H322" s="4"/>
      <c r="I322" s="92"/>
      <c r="J322" s="92"/>
      <c r="K322" s="92"/>
      <c r="L322" s="92"/>
      <c r="M322" s="4"/>
      <c r="N322" s="4"/>
      <c r="O322" s="2"/>
      <c r="P322" s="2"/>
    </row>
    <row r="323" spans="1:16" ht="21" customHeight="1">
      <c r="A323" s="2"/>
      <c r="B323" s="2"/>
      <c r="C323" s="2"/>
      <c r="D323" s="2"/>
      <c r="E323" s="2"/>
      <c r="F323" s="2"/>
      <c r="G323" s="2"/>
      <c r="H323" s="4"/>
      <c r="I323" s="92"/>
      <c r="J323" s="92"/>
      <c r="K323" s="92"/>
      <c r="L323" s="92"/>
      <c r="M323" s="4"/>
      <c r="N323" s="4"/>
      <c r="O323" s="2"/>
      <c r="P323" s="2"/>
    </row>
    <row r="324" spans="1:16" ht="21" customHeight="1">
      <c r="A324" s="2"/>
      <c r="B324" s="2"/>
      <c r="C324" s="2"/>
      <c r="D324" s="2"/>
      <c r="E324" s="2"/>
      <c r="F324" s="2"/>
      <c r="G324" s="2"/>
      <c r="H324" s="4"/>
      <c r="I324" s="92"/>
      <c r="J324" s="92"/>
      <c r="K324" s="92"/>
      <c r="L324" s="92"/>
      <c r="M324" s="4"/>
      <c r="N324" s="4"/>
      <c r="O324" s="2"/>
      <c r="P324" s="2"/>
    </row>
    <row r="325" spans="1:16" ht="21" customHeight="1">
      <c r="A325" s="2"/>
      <c r="B325" s="2"/>
      <c r="C325" s="2"/>
      <c r="D325" s="2"/>
      <c r="E325" s="2"/>
      <c r="F325" s="2"/>
      <c r="G325" s="2"/>
      <c r="H325" s="4"/>
      <c r="I325" s="92"/>
      <c r="J325" s="92"/>
      <c r="K325" s="92"/>
      <c r="L325" s="92"/>
      <c r="M325" s="4"/>
      <c r="N325" s="4"/>
      <c r="O325" s="2"/>
      <c r="P325" s="2"/>
    </row>
    <row r="326" spans="1:16" ht="21" customHeight="1">
      <c r="A326" s="2"/>
      <c r="B326" s="2"/>
      <c r="C326" s="2"/>
      <c r="D326" s="2"/>
      <c r="E326" s="2"/>
      <c r="F326" s="2"/>
      <c r="G326" s="2"/>
      <c r="H326" s="4"/>
      <c r="I326" s="92"/>
      <c r="J326" s="92"/>
      <c r="K326" s="92"/>
      <c r="L326" s="92"/>
      <c r="M326" s="4"/>
      <c r="N326" s="4"/>
      <c r="O326" s="2"/>
      <c r="P326" s="2"/>
    </row>
    <row r="327" spans="1:16" ht="21" customHeight="1">
      <c r="A327" s="2"/>
      <c r="B327" s="2"/>
      <c r="C327" s="2"/>
      <c r="D327" s="2"/>
      <c r="E327" s="2"/>
      <c r="F327" s="2"/>
      <c r="G327" s="2"/>
      <c r="H327" s="4"/>
      <c r="I327" s="92"/>
      <c r="J327" s="92"/>
      <c r="K327" s="92"/>
      <c r="L327" s="92"/>
      <c r="M327" s="4"/>
      <c r="N327" s="4"/>
      <c r="O327" s="2"/>
      <c r="P327" s="2"/>
    </row>
    <row r="328" spans="1:16" ht="21" customHeight="1">
      <c r="A328" s="2"/>
      <c r="B328" s="2"/>
      <c r="C328" s="2"/>
      <c r="D328" s="2"/>
      <c r="E328" s="2"/>
      <c r="F328" s="2"/>
      <c r="G328" s="2"/>
      <c r="H328" s="4"/>
      <c r="I328" s="92"/>
      <c r="J328" s="92"/>
      <c r="K328" s="92"/>
      <c r="L328" s="92"/>
      <c r="M328" s="4"/>
      <c r="N328" s="4"/>
      <c r="O328" s="2"/>
      <c r="P328" s="2"/>
    </row>
    <row r="329" spans="1:16" ht="21" customHeight="1">
      <c r="A329" s="2"/>
      <c r="B329" s="2"/>
      <c r="C329" s="2"/>
      <c r="D329" s="2"/>
      <c r="E329" s="2"/>
      <c r="F329" s="2"/>
      <c r="G329" s="2"/>
      <c r="H329" s="4"/>
      <c r="I329" s="92"/>
      <c r="J329" s="92"/>
      <c r="K329" s="92"/>
      <c r="L329" s="92"/>
      <c r="M329" s="4"/>
      <c r="N329" s="4"/>
      <c r="O329" s="2"/>
      <c r="P329" s="2"/>
    </row>
    <row r="330" spans="1:16" ht="21" customHeight="1">
      <c r="A330" s="2"/>
      <c r="B330" s="2"/>
      <c r="C330" s="2"/>
      <c r="D330" s="2"/>
      <c r="E330" s="2"/>
      <c r="F330" s="2"/>
      <c r="G330" s="2"/>
      <c r="H330" s="4"/>
      <c r="I330" s="92"/>
      <c r="J330" s="92"/>
      <c r="K330" s="92"/>
      <c r="L330" s="92"/>
      <c r="M330" s="4"/>
      <c r="N330" s="4"/>
      <c r="O330" s="2"/>
      <c r="P330" s="2"/>
    </row>
    <row r="331" spans="1:16" ht="21" customHeight="1">
      <c r="A331" s="2"/>
      <c r="B331" s="2"/>
      <c r="C331" s="2"/>
      <c r="D331" s="2"/>
      <c r="E331" s="2"/>
      <c r="F331" s="2"/>
      <c r="G331" s="2"/>
      <c r="H331" s="4"/>
      <c r="I331" s="92"/>
      <c r="J331" s="92"/>
      <c r="K331" s="92"/>
      <c r="L331" s="92"/>
      <c r="M331" s="4"/>
      <c r="N331" s="4"/>
      <c r="O331" s="2"/>
      <c r="P331" s="2"/>
    </row>
    <row r="332" spans="1:16" ht="21" customHeight="1">
      <c r="A332" s="2"/>
      <c r="B332" s="2"/>
      <c r="C332" s="2"/>
      <c r="D332" s="2"/>
      <c r="E332" s="2"/>
      <c r="F332" s="2"/>
      <c r="G332" s="2"/>
      <c r="H332" s="4"/>
      <c r="I332" s="92"/>
      <c r="J332" s="92"/>
      <c r="K332" s="92"/>
      <c r="L332" s="92"/>
      <c r="M332" s="4"/>
      <c r="N332" s="4"/>
      <c r="O332" s="2"/>
      <c r="P332" s="2"/>
    </row>
    <row r="333" spans="1:16" ht="21" customHeight="1">
      <c r="A333" s="2"/>
      <c r="B333" s="2"/>
      <c r="C333" s="2"/>
      <c r="D333" s="2"/>
      <c r="E333" s="2"/>
      <c r="F333" s="2"/>
      <c r="G333" s="2"/>
      <c r="H333" s="4"/>
      <c r="I333" s="92"/>
      <c r="J333" s="92"/>
      <c r="K333" s="92"/>
      <c r="L333" s="92"/>
      <c r="M333" s="4"/>
      <c r="N333" s="4"/>
      <c r="O333" s="2"/>
      <c r="P333" s="2"/>
    </row>
    <row r="334" spans="1:16" ht="21" customHeight="1">
      <c r="A334" s="2"/>
      <c r="B334" s="2"/>
      <c r="C334" s="2"/>
      <c r="D334" s="2"/>
      <c r="E334" s="2"/>
      <c r="F334" s="2"/>
      <c r="G334" s="2"/>
      <c r="H334" s="4"/>
      <c r="I334" s="92"/>
      <c r="J334" s="92"/>
      <c r="K334" s="92"/>
      <c r="L334" s="92"/>
      <c r="M334" s="4"/>
      <c r="N334" s="4"/>
      <c r="O334" s="2"/>
      <c r="P334" s="2"/>
    </row>
    <row r="335" spans="1:16" ht="21" customHeight="1">
      <c r="A335" s="2"/>
      <c r="B335" s="2"/>
      <c r="C335" s="2"/>
      <c r="D335" s="2"/>
      <c r="E335" s="2"/>
      <c r="F335" s="2"/>
      <c r="G335" s="2"/>
      <c r="H335" s="4"/>
      <c r="I335" s="92"/>
      <c r="J335" s="92"/>
      <c r="K335" s="92"/>
      <c r="L335" s="92"/>
      <c r="M335" s="4"/>
      <c r="N335" s="4"/>
      <c r="O335" s="2"/>
      <c r="P335" s="2"/>
    </row>
    <row r="336" spans="1:16" ht="21" customHeight="1">
      <c r="A336" s="2"/>
      <c r="B336" s="2"/>
      <c r="C336" s="2"/>
      <c r="D336" s="2"/>
      <c r="E336" s="2"/>
      <c r="F336" s="2"/>
      <c r="G336" s="2"/>
      <c r="H336" s="4"/>
      <c r="I336" s="92"/>
      <c r="J336" s="92"/>
      <c r="K336" s="92"/>
      <c r="L336" s="92"/>
      <c r="M336" s="4"/>
      <c r="N336" s="4"/>
      <c r="O336" s="2"/>
      <c r="P336" s="2"/>
    </row>
    <row r="337" spans="1:16" ht="21" customHeight="1">
      <c r="A337" s="2"/>
      <c r="B337" s="2"/>
      <c r="C337" s="2"/>
      <c r="D337" s="2"/>
      <c r="E337" s="2"/>
      <c r="F337" s="2"/>
      <c r="G337" s="2"/>
      <c r="H337" s="4"/>
      <c r="I337" s="92"/>
      <c r="J337" s="92"/>
      <c r="K337" s="92"/>
      <c r="L337" s="92"/>
      <c r="M337" s="4"/>
      <c r="N337" s="4"/>
      <c r="O337" s="2"/>
      <c r="P337" s="2"/>
    </row>
    <row r="338" spans="1:16" ht="21" customHeight="1">
      <c r="A338" s="2"/>
      <c r="B338" s="2"/>
      <c r="C338" s="2"/>
      <c r="D338" s="2"/>
      <c r="E338" s="2"/>
      <c r="F338" s="2"/>
      <c r="G338" s="2"/>
      <c r="H338" s="4"/>
      <c r="I338" s="92"/>
      <c r="J338" s="92"/>
      <c r="K338" s="92"/>
      <c r="L338" s="92"/>
      <c r="M338" s="4"/>
      <c r="N338" s="4"/>
      <c r="O338" s="2"/>
      <c r="P338" s="2"/>
    </row>
    <row r="339" spans="1:16" ht="21" customHeight="1">
      <c r="A339" s="2"/>
      <c r="B339" s="2"/>
      <c r="C339" s="2"/>
      <c r="D339" s="2"/>
      <c r="E339" s="2"/>
      <c r="F339" s="2"/>
      <c r="G339" s="2"/>
      <c r="H339" s="4"/>
      <c r="I339" s="92"/>
      <c r="J339" s="92"/>
      <c r="K339" s="92"/>
      <c r="L339" s="92"/>
      <c r="M339" s="4"/>
      <c r="N339" s="4"/>
      <c r="O339" s="2"/>
      <c r="P339" s="2"/>
    </row>
    <row r="340" spans="1:16" ht="21" customHeight="1">
      <c r="A340" s="2"/>
      <c r="B340" s="2"/>
      <c r="C340" s="2"/>
      <c r="D340" s="2"/>
      <c r="E340" s="2"/>
      <c r="F340" s="2"/>
      <c r="G340" s="2"/>
      <c r="H340" s="4"/>
      <c r="I340" s="92"/>
      <c r="J340" s="92"/>
      <c r="K340" s="92"/>
      <c r="L340" s="92"/>
      <c r="M340" s="4"/>
      <c r="N340" s="4"/>
      <c r="O340" s="2"/>
      <c r="P340" s="2"/>
    </row>
    <row r="341" spans="1:16" ht="21" customHeight="1">
      <c r="A341" s="2"/>
      <c r="B341" s="2"/>
      <c r="C341" s="2"/>
      <c r="D341" s="2"/>
      <c r="E341" s="2"/>
      <c r="F341" s="2"/>
      <c r="G341" s="2"/>
      <c r="H341" s="4"/>
      <c r="I341" s="92"/>
      <c r="J341" s="92"/>
      <c r="K341" s="92"/>
      <c r="L341" s="92"/>
      <c r="M341" s="4"/>
      <c r="N341" s="4"/>
      <c r="O341" s="2"/>
      <c r="P341" s="2"/>
    </row>
    <row r="342" spans="1:16" ht="21" customHeight="1">
      <c r="A342" s="2"/>
      <c r="B342" s="2"/>
      <c r="C342" s="2"/>
      <c r="D342" s="2"/>
      <c r="E342" s="2"/>
      <c r="F342" s="2"/>
      <c r="G342" s="2"/>
      <c r="H342" s="4"/>
      <c r="I342" s="92"/>
      <c r="J342" s="92"/>
      <c r="K342" s="92"/>
      <c r="L342" s="92"/>
      <c r="M342" s="4"/>
      <c r="N342" s="4"/>
      <c r="O342" s="2"/>
      <c r="P342" s="2"/>
    </row>
    <row r="343" spans="1:16" ht="21" customHeight="1">
      <c r="A343" s="2"/>
      <c r="B343" s="2"/>
      <c r="C343" s="2"/>
      <c r="D343" s="2"/>
      <c r="E343" s="2"/>
      <c r="F343" s="2"/>
      <c r="G343" s="2"/>
      <c r="H343" s="4"/>
      <c r="I343" s="92"/>
      <c r="J343" s="92"/>
      <c r="K343" s="92"/>
      <c r="L343" s="92"/>
      <c r="M343" s="4"/>
      <c r="N343" s="4"/>
      <c r="O343" s="2"/>
      <c r="P343" s="2"/>
    </row>
    <row r="344" spans="1:16" ht="21" customHeight="1">
      <c r="A344" s="2"/>
      <c r="B344" s="2"/>
      <c r="C344" s="2"/>
      <c r="D344" s="2"/>
      <c r="E344" s="2"/>
      <c r="F344" s="2"/>
      <c r="G344" s="2"/>
      <c r="H344" s="4"/>
      <c r="I344" s="92"/>
      <c r="J344" s="92"/>
      <c r="K344" s="92"/>
      <c r="L344" s="92"/>
      <c r="M344" s="4"/>
      <c r="N344" s="4"/>
      <c r="O344" s="2"/>
      <c r="P344" s="2"/>
    </row>
    <row r="345" spans="1:16" ht="21" customHeight="1">
      <c r="A345" s="2"/>
      <c r="B345" s="2"/>
      <c r="C345" s="2"/>
      <c r="D345" s="2"/>
      <c r="E345" s="2"/>
      <c r="F345" s="2"/>
      <c r="G345" s="2"/>
      <c r="H345" s="4"/>
      <c r="I345" s="92"/>
      <c r="J345" s="92"/>
      <c r="K345" s="92"/>
      <c r="L345" s="92"/>
      <c r="M345" s="4"/>
      <c r="N345" s="4"/>
      <c r="O345" s="2"/>
      <c r="P345" s="2"/>
    </row>
    <row r="346" spans="1:16" ht="21" customHeight="1">
      <c r="A346" s="2"/>
      <c r="B346" s="2"/>
      <c r="C346" s="2"/>
      <c r="D346" s="2"/>
      <c r="E346" s="2"/>
      <c r="F346" s="2"/>
      <c r="G346" s="2"/>
      <c r="H346" s="4"/>
      <c r="I346" s="92"/>
      <c r="J346" s="92"/>
      <c r="K346" s="92"/>
      <c r="L346" s="92"/>
      <c r="M346" s="4"/>
      <c r="N346" s="4"/>
      <c r="O346" s="2"/>
      <c r="P346" s="2"/>
    </row>
    <row r="347" spans="1:16" ht="21" customHeight="1">
      <c r="A347" s="2"/>
      <c r="B347" s="2"/>
      <c r="C347" s="2"/>
      <c r="D347" s="2"/>
      <c r="E347" s="2"/>
      <c r="F347" s="2"/>
      <c r="G347" s="2"/>
      <c r="H347" s="4"/>
      <c r="I347" s="92"/>
      <c r="J347" s="92"/>
      <c r="K347" s="92"/>
      <c r="L347" s="92"/>
      <c r="M347" s="4"/>
      <c r="N347" s="4"/>
      <c r="O347" s="2"/>
      <c r="P347" s="2"/>
    </row>
    <row r="348" spans="1:16" ht="21" customHeight="1">
      <c r="A348" s="2"/>
      <c r="B348" s="2"/>
      <c r="C348" s="2"/>
      <c r="D348" s="2"/>
      <c r="E348" s="2"/>
      <c r="F348" s="2"/>
      <c r="G348" s="2"/>
      <c r="H348" s="4"/>
      <c r="I348" s="92"/>
      <c r="J348" s="92"/>
      <c r="K348" s="92"/>
      <c r="L348" s="92"/>
      <c r="M348" s="4"/>
      <c r="N348" s="4"/>
      <c r="O348" s="2"/>
      <c r="P348" s="2"/>
    </row>
    <row r="349" spans="1:16" ht="21" customHeight="1">
      <c r="A349" s="2"/>
      <c r="B349" s="2"/>
      <c r="C349" s="2"/>
      <c r="D349" s="2"/>
      <c r="E349" s="2"/>
      <c r="F349" s="2"/>
      <c r="G349" s="2"/>
      <c r="H349" s="4"/>
      <c r="I349" s="92"/>
      <c r="J349" s="92"/>
      <c r="K349" s="92"/>
      <c r="L349" s="92"/>
      <c r="M349" s="4"/>
      <c r="N349" s="4"/>
      <c r="O349" s="2"/>
      <c r="P349" s="2"/>
    </row>
    <row r="350" spans="1:16" ht="21" customHeight="1">
      <c r="A350" s="2"/>
      <c r="B350" s="2"/>
      <c r="C350" s="2"/>
      <c r="D350" s="2"/>
      <c r="E350" s="2"/>
      <c r="F350" s="2"/>
      <c r="G350" s="2"/>
      <c r="H350" s="4"/>
      <c r="I350" s="92"/>
      <c r="J350" s="92"/>
      <c r="K350" s="92"/>
      <c r="L350" s="92"/>
      <c r="M350" s="4"/>
      <c r="N350" s="4"/>
      <c r="O350" s="2"/>
      <c r="P350" s="2"/>
    </row>
    <row r="351" spans="1:16" ht="21" customHeight="1">
      <c r="A351" s="2"/>
      <c r="B351" s="2"/>
      <c r="C351" s="2"/>
      <c r="D351" s="2"/>
      <c r="E351" s="2"/>
      <c r="F351" s="2"/>
      <c r="G351" s="2"/>
      <c r="H351" s="4"/>
      <c r="I351" s="92"/>
      <c r="J351" s="92"/>
      <c r="K351" s="92"/>
      <c r="L351" s="92"/>
      <c r="M351" s="4"/>
      <c r="N351" s="4"/>
      <c r="O351" s="2"/>
      <c r="P351" s="2"/>
    </row>
    <row r="352" spans="1:16" ht="21" customHeight="1">
      <c r="A352" s="2"/>
      <c r="B352" s="2"/>
      <c r="C352" s="2"/>
      <c r="D352" s="2"/>
      <c r="E352" s="2"/>
      <c r="F352" s="2"/>
      <c r="G352" s="2"/>
      <c r="H352" s="4"/>
      <c r="I352" s="92"/>
      <c r="J352" s="92"/>
      <c r="K352" s="92"/>
      <c r="L352" s="92"/>
      <c r="M352" s="4"/>
      <c r="N352" s="4"/>
      <c r="O352" s="2"/>
      <c r="P352" s="2"/>
    </row>
    <row r="353" spans="1:16" ht="21" customHeight="1">
      <c r="A353" s="2"/>
      <c r="B353" s="2"/>
      <c r="C353" s="2"/>
      <c r="D353" s="2"/>
      <c r="E353" s="2"/>
      <c r="F353" s="2"/>
      <c r="G353" s="2"/>
      <c r="H353" s="4"/>
      <c r="I353" s="92"/>
      <c r="J353" s="92"/>
      <c r="K353" s="92"/>
      <c r="L353" s="92"/>
      <c r="M353" s="4"/>
      <c r="N353" s="4"/>
      <c r="O353" s="2"/>
      <c r="P353" s="2"/>
    </row>
    <row r="354" spans="1:16" ht="21" customHeight="1">
      <c r="A354" s="2"/>
      <c r="B354" s="2"/>
      <c r="C354" s="2"/>
      <c r="D354" s="2"/>
      <c r="E354" s="2"/>
      <c r="F354" s="2"/>
      <c r="G354" s="2"/>
      <c r="H354" s="4"/>
      <c r="I354" s="92"/>
      <c r="J354" s="92"/>
      <c r="K354" s="92"/>
      <c r="L354" s="92"/>
      <c r="M354" s="4"/>
      <c r="N354" s="4"/>
      <c r="O354" s="2"/>
      <c r="P354" s="2"/>
    </row>
    <row r="355" spans="1:16" ht="21" customHeight="1">
      <c r="A355" s="2"/>
      <c r="B355" s="2"/>
      <c r="C355" s="2"/>
      <c r="D355" s="2"/>
      <c r="E355" s="2"/>
      <c r="F355" s="2"/>
      <c r="G355" s="2"/>
      <c r="H355" s="4"/>
      <c r="I355" s="92"/>
      <c r="J355" s="92"/>
      <c r="K355" s="92"/>
      <c r="L355" s="92"/>
      <c r="M355" s="4"/>
      <c r="N355" s="4"/>
      <c r="O355" s="2"/>
      <c r="P355" s="2"/>
    </row>
    <row r="356" spans="1:16" ht="21" customHeight="1">
      <c r="A356" s="2"/>
      <c r="B356" s="2"/>
      <c r="C356" s="2"/>
      <c r="D356" s="2"/>
      <c r="E356" s="2"/>
      <c r="F356" s="2"/>
      <c r="G356" s="2"/>
      <c r="H356" s="4"/>
      <c r="I356" s="92"/>
      <c r="J356" s="92"/>
      <c r="K356" s="92"/>
      <c r="L356" s="92"/>
      <c r="M356" s="4"/>
      <c r="N356" s="4"/>
      <c r="O356" s="2"/>
      <c r="P356" s="2"/>
    </row>
    <row r="357" spans="1:16" ht="21" customHeight="1">
      <c r="A357" s="2"/>
      <c r="B357" s="2"/>
      <c r="C357" s="2"/>
      <c r="D357" s="2"/>
      <c r="E357" s="2"/>
      <c r="F357" s="2"/>
      <c r="G357" s="2"/>
      <c r="H357" s="4"/>
      <c r="I357" s="92"/>
      <c r="J357" s="92"/>
      <c r="K357" s="92"/>
      <c r="L357" s="92"/>
      <c r="M357" s="4"/>
      <c r="N357" s="4"/>
      <c r="O357" s="2"/>
      <c r="P357" s="2"/>
    </row>
    <row r="358" spans="1:16" ht="21" customHeight="1">
      <c r="A358" s="2"/>
      <c r="B358" s="2"/>
      <c r="C358" s="2"/>
      <c r="D358" s="2"/>
      <c r="E358" s="2"/>
      <c r="F358" s="2"/>
      <c r="G358" s="2"/>
      <c r="H358" s="4"/>
      <c r="I358" s="92"/>
      <c r="J358" s="92"/>
      <c r="K358" s="92"/>
      <c r="L358" s="92"/>
      <c r="M358" s="4"/>
      <c r="N358" s="4"/>
      <c r="O358" s="2"/>
      <c r="P358" s="2"/>
    </row>
    <row r="359" spans="1:16" ht="21" customHeight="1">
      <c r="A359" s="2"/>
      <c r="B359" s="2"/>
      <c r="C359" s="2"/>
      <c r="D359" s="2"/>
      <c r="E359" s="2"/>
      <c r="F359" s="2"/>
      <c r="G359" s="2"/>
      <c r="H359" s="4"/>
      <c r="I359" s="92"/>
      <c r="J359" s="92"/>
      <c r="K359" s="92"/>
      <c r="L359" s="92"/>
      <c r="M359" s="4"/>
      <c r="N359" s="4"/>
      <c r="O359" s="2"/>
      <c r="P359" s="2"/>
    </row>
    <row r="360" spans="1:16" ht="21" customHeight="1">
      <c r="A360" s="2"/>
      <c r="B360" s="2"/>
      <c r="C360" s="2"/>
      <c r="D360" s="2"/>
      <c r="E360" s="2"/>
      <c r="F360" s="2"/>
      <c r="G360" s="2"/>
      <c r="H360" s="4"/>
      <c r="I360" s="92"/>
      <c r="J360" s="92"/>
      <c r="K360" s="92"/>
      <c r="L360" s="92"/>
      <c r="M360" s="4"/>
      <c r="N360" s="4"/>
      <c r="O360" s="2"/>
      <c r="P360" s="2"/>
    </row>
    <row r="361" spans="1:16" ht="21" customHeight="1">
      <c r="A361" s="2"/>
      <c r="B361" s="2"/>
      <c r="C361" s="2"/>
      <c r="D361" s="2"/>
      <c r="E361" s="2"/>
      <c r="F361" s="2"/>
      <c r="G361" s="2"/>
      <c r="H361" s="4"/>
      <c r="I361" s="92"/>
      <c r="J361" s="92"/>
      <c r="K361" s="92"/>
      <c r="L361" s="92"/>
      <c r="M361" s="4"/>
      <c r="N361" s="4"/>
      <c r="O361" s="2"/>
      <c r="P361" s="2"/>
    </row>
    <row r="362" spans="1:16" ht="21" customHeight="1">
      <c r="A362" s="2"/>
      <c r="B362" s="2"/>
      <c r="C362" s="2"/>
      <c r="D362" s="2"/>
      <c r="E362" s="2"/>
      <c r="F362" s="2"/>
      <c r="G362" s="2"/>
      <c r="H362" s="4"/>
      <c r="I362" s="92"/>
      <c r="J362" s="92"/>
      <c r="K362" s="92"/>
      <c r="L362" s="92"/>
      <c r="M362" s="4"/>
      <c r="N362" s="4"/>
      <c r="O362" s="2"/>
      <c r="P362" s="2"/>
    </row>
    <row r="363" spans="1:16" ht="21" customHeight="1">
      <c r="A363" s="2"/>
      <c r="B363" s="2"/>
      <c r="C363" s="2"/>
      <c r="D363" s="2"/>
      <c r="E363" s="2"/>
      <c r="F363" s="2"/>
      <c r="G363" s="2"/>
      <c r="H363" s="4"/>
      <c r="I363" s="92"/>
      <c r="J363" s="92"/>
      <c r="K363" s="92"/>
      <c r="L363" s="92"/>
      <c r="M363" s="4"/>
      <c r="N363" s="4"/>
      <c r="O363" s="2"/>
      <c r="P363" s="2"/>
    </row>
    <row r="364" spans="1:16" ht="21" customHeight="1">
      <c r="A364" s="2"/>
      <c r="B364" s="2"/>
      <c r="C364" s="2"/>
      <c r="D364" s="2"/>
      <c r="E364" s="2"/>
      <c r="F364" s="2"/>
      <c r="G364" s="2"/>
      <c r="H364" s="4"/>
      <c r="I364" s="92"/>
      <c r="J364" s="92"/>
      <c r="K364" s="92"/>
      <c r="L364" s="92"/>
      <c r="M364" s="4"/>
      <c r="N364" s="4"/>
      <c r="O364" s="2"/>
      <c r="P364" s="2"/>
    </row>
    <row r="365" spans="1:16" ht="21" customHeight="1">
      <c r="A365" s="2"/>
      <c r="B365" s="2"/>
      <c r="C365" s="2"/>
      <c r="D365" s="2"/>
      <c r="E365" s="2"/>
      <c r="F365" s="2"/>
      <c r="G365" s="2"/>
      <c r="H365" s="4"/>
      <c r="I365" s="92"/>
      <c r="J365" s="92"/>
      <c r="K365" s="92"/>
      <c r="L365" s="92"/>
      <c r="M365" s="4"/>
      <c r="N365" s="4"/>
      <c r="O365" s="2"/>
      <c r="P365" s="2"/>
    </row>
    <row r="366" spans="1:16" ht="21" customHeight="1">
      <c r="A366" s="2"/>
      <c r="B366" s="2"/>
      <c r="C366" s="2"/>
      <c r="D366" s="2"/>
      <c r="E366" s="2"/>
      <c r="F366" s="2"/>
      <c r="G366" s="2"/>
      <c r="H366" s="4"/>
      <c r="I366" s="92"/>
      <c r="J366" s="92"/>
      <c r="K366" s="92"/>
      <c r="L366" s="92"/>
      <c r="M366" s="4"/>
      <c r="N366" s="4"/>
      <c r="O366" s="2"/>
      <c r="P366" s="2"/>
    </row>
    <row r="367" spans="1:16" ht="21" customHeight="1">
      <c r="A367" s="2"/>
      <c r="B367" s="2"/>
      <c r="C367" s="2"/>
      <c r="D367" s="2"/>
      <c r="E367" s="2"/>
      <c r="F367" s="2"/>
      <c r="G367" s="2"/>
      <c r="H367" s="4"/>
      <c r="I367" s="92"/>
      <c r="J367" s="92"/>
      <c r="K367" s="92"/>
      <c r="L367" s="92"/>
      <c r="M367" s="4"/>
      <c r="N367" s="4"/>
      <c r="O367" s="2"/>
      <c r="P367" s="2"/>
    </row>
    <row r="368" spans="1:16" ht="21" customHeight="1">
      <c r="A368" s="2"/>
      <c r="B368" s="2"/>
      <c r="C368" s="2"/>
      <c r="D368" s="2"/>
      <c r="E368" s="2"/>
      <c r="F368" s="2"/>
      <c r="G368" s="2"/>
      <c r="H368" s="4"/>
      <c r="I368" s="92"/>
      <c r="J368" s="92"/>
      <c r="K368" s="92"/>
      <c r="L368" s="92"/>
      <c r="M368" s="4"/>
      <c r="N368" s="4"/>
      <c r="O368" s="2"/>
      <c r="P368" s="2"/>
    </row>
    <row r="369" spans="1:16" ht="21" customHeight="1">
      <c r="A369" s="2"/>
      <c r="B369" s="2"/>
      <c r="C369" s="2"/>
      <c r="D369" s="2"/>
      <c r="E369" s="2"/>
      <c r="F369" s="2"/>
      <c r="G369" s="2"/>
      <c r="H369" s="4"/>
      <c r="I369" s="92"/>
      <c r="J369" s="92"/>
      <c r="K369" s="92"/>
      <c r="L369" s="92"/>
      <c r="M369" s="4"/>
      <c r="N369" s="4"/>
      <c r="O369" s="2"/>
      <c r="P369" s="2"/>
    </row>
    <row r="370" spans="1:16" ht="21" customHeight="1">
      <c r="A370" s="2"/>
      <c r="B370" s="2"/>
      <c r="C370" s="2"/>
      <c r="D370" s="2"/>
      <c r="E370" s="2"/>
      <c r="F370" s="2"/>
      <c r="G370" s="2"/>
      <c r="H370" s="4"/>
      <c r="I370" s="92"/>
      <c r="J370" s="92"/>
      <c r="K370" s="92"/>
      <c r="L370" s="92"/>
      <c r="M370" s="4"/>
      <c r="N370" s="4"/>
      <c r="O370" s="2"/>
      <c r="P370" s="2"/>
    </row>
    <row r="371" spans="1:16" ht="21" customHeight="1">
      <c r="A371" s="2"/>
      <c r="B371" s="2"/>
      <c r="C371" s="2"/>
      <c r="D371" s="2"/>
      <c r="E371" s="2"/>
      <c r="F371" s="2"/>
      <c r="G371" s="2"/>
      <c r="H371" s="4"/>
      <c r="I371" s="92"/>
      <c r="J371" s="92"/>
      <c r="K371" s="92"/>
      <c r="L371" s="92"/>
      <c r="M371" s="4"/>
      <c r="N371" s="4"/>
      <c r="O371" s="2"/>
      <c r="P371" s="2"/>
    </row>
    <row r="372" spans="1:16" ht="21" customHeight="1">
      <c r="A372" s="2"/>
      <c r="B372" s="2"/>
      <c r="C372" s="2"/>
      <c r="D372" s="2"/>
      <c r="E372" s="2"/>
      <c r="F372" s="2"/>
      <c r="G372" s="2"/>
      <c r="H372" s="4"/>
      <c r="I372" s="92"/>
      <c r="J372" s="92"/>
      <c r="K372" s="92"/>
      <c r="L372" s="92"/>
      <c r="M372" s="4"/>
      <c r="N372" s="4"/>
      <c r="O372" s="2"/>
      <c r="P372" s="2"/>
    </row>
    <row r="373" spans="1:16" ht="21" customHeight="1">
      <c r="A373" s="2"/>
      <c r="B373" s="2"/>
      <c r="C373" s="2"/>
      <c r="D373" s="2"/>
      <c r="E373" s="2"/>
      <c r="F373" s="2"/>
      <c r="G373" s="2"/>
      <c r="H373" s="4"/>
      <c r="I373" s="92"/>
      <c r="J373" s="92"/>
      <c r="K373" s="92"/>
      <c r="L373" s="92"/>
      <c r="M373" s="4"/>
      <c r="N373" s="4"/>
      <c r="O373" s="2"/>
      <c r="P373" s="2"/>
    </row>
    <row r="374" spans="1:16" ht="21" customHeight="1">
      <c r="A374" s="2"/>
      <c r="B374" s="2"/>
      <c r="C374" s="2"/>
      <c r="D374" s="2"/>
      <c r="E374" s="2"/>
      <c r="F374" s="2"/>
      <c r="G374" s="2"/>
      <c r="H374" s="4"/>
      <c r="I374" s="92"/>
      <c r="J374" s="92"/>
      <c r="K374" s="92"/>
      <c r="L374" s="92"/>
      <c r="M374" s="4"/>
      <c r="N374" s="4"/>
      <c r="O374" s="2"/>
      <c r="P374" s="2"/>
    </row>
    <row r="375" spans="1:16" ht="21" customHeight="1">
      <c r="A375" s="2"/>
      <c r="B375" s="2"/>
      <c r="C375" s="2"/>
      <c r="D375" s="2"/>
      <c r="E375" s="2"/>
      <c r="F375" s="2"/>
      <c r="G375" s="2"/>
      <c r="H375" s="4"/>
      <c r="I375" s="92"/>
      <c r="J375" s="92"/>
      <c r="K375" s="92"/>
      <c r="L375" s="92"/>
      <c r="M375" s="4"/>
      <c r="N375" s="4"/>
      <c r="O375" s="2"/>
      <c r="P375" s="2"/>
    </row>
    <row r="376" spans="1:16" ht="21" customHeight="1">
      <c r="A376" s="2"/>
      <c r="B376" s="2"/>
      <c r="C376" s="2"/>
      <c r="D376" s="2"/>
      <c r="E376" s="2"/>
      <c r="F376" s="2"/>
      <c r="G376" s="2"/>
      <c r="H376" s="4"/>
      <c r="I376" s="92"/>
      <c r="J376" s="92"/>
      <c r="K376" s="92"/>
      <c r="L376" s="92"/>
      <c r="M376" s="4"/>
      <c r="N376" s="4"/>
      <c r="O376" s="2"/>
      <c r="P376" s="2"/>
    </row>
    <row r="377" spans="1:16" ht="21" customHeight="1">
      <c r="A377" s="2"/>
      <c r="B377" s="2"/>
      <c r="C377" s="2"/>
      <c r="D377" s="2"/>
      <c r="E377" s="2"/>
      <c r="F377" s="2"/>
      <c r="G377" s="2"/>
      <c r="H377" s="4"/>
      <c r="I377" s="92"/>
      <c r="J377" s="92"/>
      <c r="K377" s="92"/>
      <c r="L377" s="92"/>
      <c r="M377" s="4"/>
      <c r="N377" s="4"/>
      <c r="O377" s="2"/>
      <c r="P377" s="2"/>
    </row>
    <row r="378" spans="1:16" ht="21" customHeight="1">
      <c r="A378" s="2"/>
      <c r="B378" s="2"/>
      <c r="C378" s="2"/>
      <c r="D378" s="2"/>
      <c r="E378" s="2"/>
      <c r="F378" s="2"/>
      <c r="G378" s="2"/>
      <c r="H378" s="4"/>
      <c r="I378" s="92"/>
      <c r="J378" s="92"/>
      <c r="K378" s="92"/>
      <c r="L378" s="92"/>
      <c r="M378" s="4"/>
      <c r="N378" s="4"/>
      <c r="O378" s="2"/>
      <c r="P378" s="2"/>
    </row>
    <row r="379" spans="1:16" ht="21" customHeight="1">
      <c r="A379" s="2"/>
      <c r="B379" s="2"/>
      <c r="C379" s="2"/>
      <c r="D379" s="2"/>
      <c r="E379" s="2"/>
      <c r="F379" s="2"/>
      <c r="G379" s="2"/>
      <c r="H379" s="4"/>
      <c r="I379" s="92"/>
      <c r="J379" s="92"/>
      <c r="K379" s="92"/>
      <c r="L379" s="92"/>
      <c r="M379" s="4"/>
      <c r="N379" s="4"/>
      <c r="O379" s="2"/>
      <c r="P379" s="2"/>
    </row>
    <row r="380" spans="1:16" ht="21" customHeight="1">
      <c r="A380" s="2"/>
      <c r="B380" s="2"/>
      <c r="C380" s="2"/>
      <c r="D380" s="2"/>
      <c r="E380" s="2"/>
      <c r="F380" s="2"/>
      <c r="G380" s="2"/>
      <c r="H380" s="4"/>
      <c r="I380" s="92"/>
      <c r="J380" s="92"/>
      <c r="K380" s="92"/>
      <c r="L380" s="92"/>
      <c r="M380" s="4"/>
      <c r="N380" s="4"/>
      <c r="O380" s="2"/>
      <c r="P380" s="2"/>
    </row>
    <row r="381" spans="1:16" ht="21" customHeight="1">
      <c r="A381" s="2"/>
      <c r="B381" s="2"/>
      <c r="C381" s="2"/>
      <c r="D381" s="2"/>
      <c r="E381" s="2"/>
      <c r="F381" s="2"/>
      <c r="G381" s="2"/>
      <c r="H381" s="4"/>
      <c r="I381" s="92"/>
      <c r="J381" s="92"/>
      <c r="K381" s="92"/>
      <c r="L381" s="92"/>
      <c r="M381" s="4"/>
      <c r="N381" s="4"/>
      <c r="O381" s="2"/>
      <c r="P381" s="2"/>
    </row>
    <row r="382" spans="1:16" ht="21" customHeight="1">
      <c r="A382" s="2"/>
      <c r="B382" s="2"/>
      <c r="C382" s="2"/>
      <c r="D382" s="2"/>
      <c r="E382" s="2"/>
      <c r="F382" s="2"/>
      <c r="G382" s="2"/>
      <c r="H382" s="4"/>
      <c r="I382" s="92"/>
      <c r="J382" s="92"/>
      <c r="K382" s="92"/>
      <c r="L382" s="92"/>
      <c r="M382" s="4"/>
      <c r="N382" s="4"/>
      <c r="O382" s="2"/>
      <c r="P382" s="2"/>
    </row>
    <row r="383" spans="1:16" ht="21" customHeight="1">
      <c r="A383" s="2"/>
      <c r="B383" s="2"/>
      <c r="C383" s="2"/>
      <c r="D383" s="2"/>
      <c r="E383" s="2"/>
      <c r="F383" s="2"/>
      <c r="G383" s="2"/>
      <c r="H383" s="4"/>
      <c r="I383" s="92"/>
      <c r="J383" s="92"/>
      <c r="K383" s="92"/>
      <c r="L383" s="92"/>
      <c r="M383" s="4"/>
      <c r="N383" s="4"/>
      <c r="O383" s="2"/>
      <c r="P383" s="2"/>
    </row>
    <row r="384" spans="1:16" ht="21" customHeight="1">
      <c r="A384" s="2"/>
      <c r="B384" s="2"/>
      <c r="C384" s="2"/>
      <c r="D384" s="2"/>
      <c r="E384" s="2"/>
      <c r="F384" s="2"/>
      <c r="G384" s="2"/>
      <c r="H384" s="4"/>
      <c r="I384" s="92"/>
      <c r="J384" s="92"/>
      <c r="K384" s="92"/>
      <c r="L384" s="92"/>
      <c r="M384" s="4"/>
      <c r="N384" s="4"/>
      <c r="O384" s="2"/>
      <c r="P384" s="2"/>
    </row>
    <row r="385" spans="1:16" ht="21" customHeight="1">
      <c r="A385" s="2"/>
      <c r="B385" s="2"/>
      <c r="C385" s="2"/>
      <c r="D385" s="2"/>
      <c r="E385" s="2"/>
      <c r="F385" s="2"/>
      <c r="G385" s="2"/>
      <c r="H385" s="4"/>
      <c r="I385" s="92"/>
      <c r="J385" s="92"/>
      <c r="K385" s="92"/>
      <c r="L385" s="92"/>
      <c r="M385" s="4"/>
      <c r="N385" s="4"/>
      <c r="O385" s="2"/>
      <c r="P385" s="2"/>
    </row>
    <row r="386" spans="1:16" ht="21" customHeight="1">
      <c r="A386" s="2"/>
      <c r="B386" s="2"/>
      <c r="C386" s="2"/>
      <c r="D386" s="2"/>
      <c r="E386" s="2"/>
      <c r="F386" s="2"/>
      <c r="G386" s="2"/>
      <c r="H386" s="4"/>
      <c r="I386" s="92"/>
      <c r="J386" s="92"/>
      <c r="K386" s="92"/>
      <c r="L386" s="92"/>
      <c r="M386" s="4"/>
      <c r="N386" s="4"/>
      <c r="O386" s="2"/>
      <c r="P386" s="2"/>
    </row>
    <row r="387" spans="1:16" ht="21" customHeight="1">
      <c r="A387" s="2"/>
      <c r="B387" s="2"/>
      <c r="C387" s="2"/>
      <c r="D387" s="2"/>
      <c r="E387" s="2"/>
      <c r="F387" s="2"/>
      <c r="G387" s="2"/>
      <c r="H387" s="4"/>
      <c r="I387" s="92"/>
      <c r="J387" s="92"/>
      <c r="K387" s="92"/>
      <c r="L387" s="92"/>
      <c r="M387" s="4"/>
      <c r="N387" s="4"/>
      <c r="O387" s="2"/>
      <c r="P387" s="2"/>
    </row>
    <row r="388" spans="1:16" ht="21" customHeight="1">
      <c r="A388" s="2"/>
      <c r="B388" s="2"/>
      <c r="C388" s="2"/>
      <c r="D388" s="2"/>
      <c r="E388" s="2"/>
      <c r="F388" s="2"/>
      <c r="G388" s="2"/>
      <c r="H388" s="4"/>
      <c r="I388" s="92"/>
      <c r="J388" s="92"/>
      <c r="K388" s="92"/>
      <c r="L388" s="92"/>
      <c r="M388" s="4"/>
      <c r="N388" s="4"/>
      <c r="O388" s="2"/>
      <c r="P388" s="2"/>
    </row>
    <row r="389" spans="1:16" ht="21" customHeight="1">
      <c r="A389" s="2"/>
      <c r="B389" s="2"/>
      <c r="C389" s="2"/>
      <c r="D389" s="2"/>
      <c r="E389" s="2"/>
      <c r="F389" s="2"/>
      <c r="G389" s="2"/>
      <c r="H389" s="4"/>
      <c r="I389" s="92"/>
      <c r="J389" s="92"/>
      <c r="K389" s="92"/>
      <c r="L389" s="92"/>
      <c r="M389" s="4"/>
      <c r="N389" s="4"/>
      <c r="O389" s="2"/>
      <c r="P389" s="2"/>
    </row>
    <row r="390" spans="1:16" ht="21" customHeight="1">
      <c r="A390" s="2"/>
      <c r="B390" s="2"/>
      <c r="C390" s="2"/>
      <c r="D390" s="2"/>
      <c r="E390" s="2"/>
      <c r="F390" s="2"/>
      <c r="G390" s="2"/>
      <c r="H390" s="4"/>
      <c r="I390" s="92"/>
      <c r="J390" s="92"/>
      <c r="K390" s="92"/>
      <c r="L390" s="92"/>
      <c r="M390" s="4"/>
      <c r="N390" s="4"/>
      <c r="O390" s="2"/>
      <c r="P390" s="2"/>
    </row>
    <row r="391" spans="1:16" ht="21" customHeight="1">
      <c r="A391" s="2"/>
      <c r="B391" s="2"/>
      <c r="C391" s="2"/>
      <c r="D391" s="2"/>
      <c r="E391" s="2"/>
      <c r="F391" s="2"/>
      <c r="G391" s="2"/>
      <c r="H391" s="4"/>
      <c r="I391" s="92"/>
      <c r="J391" s="92"/>
      <c r="K391" s="92"/>
      <c r="L391" s="92"/>
      <c r="M391" s="4"/>
      <c r="N391" s="4"/>
      <c r="O391" s="2"/>
      <c r="P391" s="2"/>
    </row>
    <row r="392" spans="1:16" ht="21" customHeight="1">
      <c r="A392" s="2"/>
      <c r="B392" s="2"/>
      <c r="C392" s="2"/>
      <c r="D392" s="2"/>
      <c r="E392" s="2"/>
      <c r="F392" s="2"/>
      <c r="G392" s="2"/>
      <c r="H392" s="4"/>
      <c r="I392" s="92"/>
      <c r="J392" s="92"/>
      <c r="K392" s="92"/>
      <c r="L392" s="92"/>
      <c r="M392" s="4"/>
      <c r="N392" s="4"/>
      <c r="O392" s="2"/>
      <c r="P392" s="2"/>
    </row>
    <row r="393" spans="1:16" ht="21" customHeight="1">
      <c r="A393" s="2"/>
      <c r="B393" s="2"/>
      <c r="C393" s="2"/>
      <c r="D393" s="2"/>
      <c r="E393" s="2"/>
      <c r="F393" s="2"/>
      <c r="G393" s="2"/>
      <c r="H393" s="4"/>
      <c r="I393" s="92"/>
      <c r="J393" s="92"/>
      <c r="K393" s="92"/>
      <c r="L393" s="92"/>
      <c r="M393" s="4"/>
      <c r="N393" s="4"/>
      <c r="O393" s="2"/>
      <c r="P393" s="2"/>
    </row>
    <row r="394" spans="1:16" ht="21" customHeight="1">
      <c r="A394" s="2"/>
      <c r="B394" s="2"/>
      <c r="C394" s="2"/>
      <c r="D394" s="2"/>
      <c r="E394" s="2"/>
      <c r="F394" s="2"/>
      <c r="G394" s="2"/>
      <c r="H394" s="4"/>
      <c r="I394" s="92"/>
      <c r="J394" s="92"/>
      <c r="K394" s="92"/>
      <c r="L394" s="92"/>
      <c r="M394" s="4"/>
      <c r="N394" s="4"/>
      <c r="O394" s="2"/>
      <c r="P394" s="2"/>
    </row>
    <row r="395" spans="1:16" ht="21" customHeight="1">
      <c r="A395" s="2"/>
      <c r="B395" s="2"/>
      <c r="C395" s="2"/>
      <c r="D395" s="2"/>
      <c r="E395" s="2"/>
      <c r="F395" s="2"/>
      <c r="G395" s="2"/>
      <c r="H395" s="4"/>
      <c r="I395" s="92"/>
      <c r="J395" s="92"/>
      <c r="K395" s="92"/>
      <c r="L395" s="92"/>
      <c r="M395" s="4"/>
      <c r="N395" s="4"/>
      <c r="O395" s="2"/>
      <c r="P395" s="2"/>
    </row>
    <row r="396" spans="1:16" ht="21" customHeight="1">
      <c r="A396" s="2"/>
      <c r="B396" s="2"/>
      <c r="C396" s="2"/>
      <c r="D396" s="2"/>
      <c r="E396" s="2"/>
      <c r="F396" s="2"/>
      <c r="G396" s="2"/>
      <c r="H396" s="4"/>
      <c r="I396" s="92"/>
      <c r="J396" s="92"/>
      <c r="K396" s="92"/>
      <c r="L396" s="92"/>
      <c r="M396" s="4"/>
      <c r="N396" s="4"/>
      <c r="O396" s="2"/>
      <c r="P396" s="2"/>
    </row>
    <row r="397" spans="1:16" ht="21" customHeight="1">
      <c r="A397" s="2"/>
      <c r="B397" s="2"/>
      <c r="C397" s="2"/>
      <c r="D397" s="2"/>
      <c r="E397" s="2"/>
      <c r="F397" s="2"/>
      <c r="G397" s="2"/>
      <c r="H397" s="4"/>
      <c r="I397" s="92"/>
      <c r="J397" s="92"/>
      <c r="K397" s="92"/>
      <c r="L397" s="92"/>
      <c r="M397" s="4"/>
      <c r="N397" s="4"/>
      <c r="O397" s="2"/>
      <c r="P397" s="2"/>
    </row>
    <row r="398" spans="1:16" ht="21" customHeight="1">
      <c r="A398" s="2"/>
      <c r="B398" s="2"/>
      <c r="C398" s="2"/>
      <c r="D398" s="2"/>
      <c r="E398" s="2"/>
      <c r="F398" s="2"/>
      <c r="G398" s="2"/>
      <c r="H398" s="4"/>
      <c r="I398" s="92"/>
      <c r="J398" s="92"/>
      <c r="K398" s="92"/>
      <c r="L398" s="92"/>
      <c r="M398" s="4"/>
      <c r="N398" s="4"/>
      <c r="O398" s="2"/>
      <c r="P398" s="2"/>
    </row>
    <row r="399" spans="1:16" ht="21" customHeight="1">
      <c r="A399" s="2"/>
      <c r="B399" s="2"/>
      <c r="C399" s="2"/>
      <c r="D399" s="2"/>
      <c r="E399" s="2"/>
      <c r="F399" s="2"/>
      <c r="G399" s="2"/>
      <c r="H399" s="4"/>
      <c r="I399" s="92"/>
      <c r="J399" s="92"/>
      <c r="K399" s="92"/>
      <c r="L399" s="92"/>
      <c r="M399" s="4"/>
      <c r="N399" s="4"/>
      <c r="O399" s="2"/>
      <c r="P399" s="2"/>
    </row>
    <row r="400" spans="1:16" ht="21" customHeight="1">
      <c r="A400" s="2"/>
      <c r="B400" s="2"/>
      <c r="C400" s="2"/>
      <c r="D400" s="2"/>
      <c r="E400" s="2"/>
      <c r="F400" s="2"/>
      <c r="G400" s="2"/>
      <c r="H400" s="4"/>
      <c r="I400" s="92"/>
      <c r="J400" s="92"/>
      <c r="K400" s="92"/>
      <c r="L400" s="92"/>
      <c r="M400" s="4"/>
      <c r="N400" s="4"/>
      <c r="O400" s="2"/>
      <c r="P400" s="2"/>
    </row>
    <row r="401" spans="1:16" ht="21" customHeight="1">
      <c r="A401" s="2"/>
      <c r="B401" s="2"/>
      <c r="C401" s="2"/>
      <c r="D401" s="2"/>
      <c r="E401" s="2"/>
      <c r="F401" s="2"/>
      <c r="G401" s="2"/>
      <c r="H401" s="4"/>
      <c r="I401" s="92"/>
      <c r="J401" s="92"/>
      <c r="K401" s="92"/>
      <c r="L401" s="92"/>
      <c r="M401" s="4"/>
      <c r="N401" s="4"/>
      <c r="O401" s="2"/>
      <c r="P401" s="2"/>
    </row>
    <row r="402" spans="1:16" ht="21" customHeight="1">
      <c r="A402" s="2"/>
      <c r="B402" s="2"/>
      <c r="C402" s="2"/>
      <c r="D402" s="2"/>
      <c r="E402" s="2"/>
      <c r="F402" s="2"/>
      <c r="G402" s="2"/>
      <c r="H402" s="4"/>
      <c r="I402" s="92"/>
      <c r="J402" s="92"/>
      <c r="K402" s="92"/>
      <c r="L402" s="92"/>
      <c r="M402" s="4"/>
      <c r="N402" s="4"/>
      <c r="O402" s="2"/>
      <c r="P402" s="2"/>
    </row>
    <row r="403" spans="1:16" ht="21" customHeight="1">
      <c r="A403" s="2"/>
      <c r="B403" s="2"/>
      <c r="C403" s="2"/>
      <c r="D403" s="2"/>
      <c r="E403" s="2"/>
      <c r="F403" s="2"/>
      <c r="G403" s="2"/>
      <c r="H403" s="4"/>
      <c r="I403" s="92"/>
      <c r="J403" s="92"/>
      <c r="K403" s="92"/>
      <c r="L403" s="92"/>
      <c r="M403" s="4"/>
      <c r="N403" s="4"/>
      <c r="O403" s="2"/>
      <c r="P403" s="2"/>
    </row>
    <row r="404" spans="1:16" ht="21" customHeight="1">
      <c r="A404" s="2"/>
      <c r="B404" s="2"/>
      <c r="C404" s="2"/>
      <c r="D404" s="2"/>
      <c r="E404" s="2"/>
      <c r="F404" s="2"/>
      <c r="G404" s="2"/>
      <c r="H404" s="4"/>
      <c r="I404" s="92"/>
      <c r="J404" s="92"/>
      <c r="K404" s="92"/>
      <c r="L404" s="92"/>
      <c r="M404" s="4"/>
      <c r="N404" s="4"/>
      <c r="O404" s="2"/>
      <c r="P404" s="2"/>
    </row>
    <row r="405" spans="1:16" ht="21" customHeight="1">
      <c r="A405" s="2"/>
      <c r="B405" s="2"/>
      <c r="C405" s="2"/>
      <c r="D405" s="2"/>
      <c r="E405" s="2"/>
      <c r="F405" s="2"/>
      <c r="G405" s="2"/>
      <c r="H405" s="4"/>
      <c r="I405" s="92"/>
      <c r="J405" s="92"/>
      <c r="K405" s="92"/>
      <c r="L405" s="92"/>
      <c r="M405" s="4"/>
      <c r="N405" s="4"/>
      <c r="O405" s="2"/>
      <c r="P405" s="2"/>
    </row>
    <row r="406" spans="1:16" ht="21" customHeight="1">
      <c r="A406" s="2"/>
      <c r="B406" s="2"/>
      <c r="C406" s="2"/>
      <c r="D406" s="2"/>
      <c r="E406" s="2"/>
      <c r="F406" s="2"/>
      <c r="G406" s="2"/>
      <c r="H406" s="4"/>
      <c r="I406" s="92"/>
      <c r="J406" s="92"/>
      <c r="K406" s="92"/>
      <c r="L406" s="92"/>
      <c r="M406" s="4"/>
      <c r="N406" s="4"/>
      <c r="O406" s="2"/>
      <c r="P406" s="2"/>
    </row>
    <row r="407" spans="1:16" ht="21" customHeight="1">
      <c r="A407" s="2"/>
      <c r="B407" s="2"/>
      <c r="C407" s="2"/>
      <c r="D407" s="2"/>
      <c r="E407" s="2"/>
      <c r="F407" s="2"/>
      <c r="G407" s="2"/>
      <c r="H407" s="4"/>
      <c r="I407" s="92"/>
      <c r="J407" s="92"/>
      <c r="K407" s="92"/>
      <c r="L407" s="92"/>
      <c r="M407" s="4"/>
      <c r="N407" s="4"/>
      <c r="O407" s="2"/>
      <c r="P407" s="2"/>
    </row>
    <row r="408" spans="1:16" ht="21" customHeight="1">
      <c r="A408" s="2"/>
      <c r="B408" s="2"/>
      <c r="C408" s="2"/>
      <c r="D408" s="2"/>
      <c r="E408" s="2"/>
      <c r="F408" s="2"/>
      <c r="G408" s="2"/>
      <c r="H408" s="4"/>
      <c r="I408" s="92"/>
      <c r="J408" s="92"/>
      <c r="K408" s="92"/>
      <c r="L408" s="92"/>
      <c r="M408" s="4"/>
      <c r="N408" s="4"/>
      <c r="O408" s="2"/>
      <c r="P408" s="2"/>
    </row>
    <row r="409" spans="1:16" ht="21" customHeight="1">
      <c r="A409" s="2"/>
      <c r="B409" s="2"/>
      <c r="C409" s="2"/>
      <c r="D409" s="2"/>
      <c r="E409" s="2"/>
      <c r="F409" s="2"/>
      <c r="G409" s="2"/>
      <c r="H409" s="4"/>
      <c r="I409" s="92"/>
      <c r="J409" s="92"/>
      <c r="K409" s="92"/>
      <c r="L409" s="92"/>
      <c r="M409" s="4"/>
      <c r="N409" s="4"/>
      <c r="O409" s="2"/>
      <c r="P409" s="2"/>
    </row>
    <row r="410" spans="1:16" ht="21" customHeight="1">
      <c r="A410" s="2"/>
      <c r="B410" s="2"/>
      <c r="C410" s="2"/>
      <c r="D410" s="2"/>
      <c r="E410" s="2"/>
      <c r="F410" s="2"/>
      <c r="G410" s="2"/>
      <c r="H410" s="4"/>
      <c r="I410" s="92"/>
      <c r="J410" s="92"/>
      <c r="K410" s="92"/>
      <c r="L410" s="92"/>
      <c r="M410" s="4"/>
      <c r="N410" s="4"/>
      <c r="O410" s="2"/>
      <c r="P410" s="2"/>
    </row>
    <row r="411" spans="1:16" ht="21" customHeight="1">
      <c r="A411" s="2"/>
      <c r="B411" s="2"/>
      <c r="C411" s="2"/>
      <c r="D411" s="2"/>
      <c r="E411" s="2"/>
      <c r="F411" s="2"/>
      <c r="G411" s="2"/>
      <c r="H411" s="4"/>
      <c r="I411" s="92"/>
      <c r="J411" s="92"/>
      <c r="K411" s="92"/>
      <c r="L411" s="92"/>
      <c r="M411" s="4"/>
      <c r="N411" s="4"/>
      <c r="O411" s="2"/>
      <c r="P411" s="2"/>
    </row>
    <row r="412" spans="1:16" ht="21" customHeight="1">
      <c r="A412" s="2"/>
      <c r="B412" s="2"/>
      <c r="C412" s="2"/>
      <c r="D412" s="2"/>
      <c r="E412" s="2"/>
      <c r="F412" s="2"/>
      <c r="G412" s="2"/>
      <c r="H412" s="4"/>
      <c r="I412" s="92"/>
      <c r="J412" s="92"/>
      <c r="K412" s="92"/>
      <c r="L412" s="92"/>
      <c r="M412" s="4"/>
      <c r="N412" s="4"/>
      <c r="O412" s="2"/>
      <c r="P412" s="2"/>
    </row>
    <row r="413" spans="1:16" ht="21" customHeight="1">
      <c r="A413" s="2"/>
      <c r="B413" s="2"/>
      <c r="C413" s="2"/>
      <c r="D413" s="2"/>
      <c r="E413" s="2"/>
      <c r="F413" s="2"/>
      <c r="G413" s="2"/>
      <c r="H413" s="4"/>
      <c r="I413" s="92"/>
      <c r="J413" s="92"/>
      <c r="K413" s="92"/>
      <c r="L413" s="92"/>
      <c r="M413" s="4"/>
      <c r="N413" s="4"/>
      <c r="O413" s="2"/>
      <c r="P413" s="2"/>
    </row>
    <row r="414" spans="1:16" ht="21" customHeight="1">
      <c r="A414" s="2"/>
      <c r="B414" s="2"/>
      <c r="C414" s="2"/>
      <c r="D414" s="2"/>
      <c r="E414" s="2"/>
      <c r="F414" s="2"/>
      <c r="G414" s="2"/>
      <c r="H414" s="4"/>
      <c r="I414" s="92"/>
      <c r="J414" s="92"/>
      <c r="K414" s="92"/>
      <c r="L414" s="92"/>
      <c r="M414" s="4"/>
      <c r="N414" s="4"/>
      <c r="O414" s="2"/>
      <c r="P414" s="2"/>
    </row>
    <row r="415" spans="1:16" ht="21" customHeight="1">
      <c r="A415" s="2"/>
      <c r="B415" s="2"/>
      <c r="C415" s="2"/>
      <c r="D415" s="2"/>
      <c r="E415" s="2"/>
      <c r="F415" s="2"/>
      <c r="G415" s="2"/>
      <c r="H415" s="4"/>
      <c r="I415" s="92"/>
      <c r="J415" s="92"/>
      <c r="K415" s="92"/>
      <c r="L415" s="92"/>
      <c r="M415" s="4"/>
      <c r="N415" s="4"/>
      <c r="O415" s="2"/>
      <c r="P415" s="2"/>
    </row>
    <row r="416" spans="1:16" ht="21" customHeight="1">
      <c r="A416" s="2"/>
      <c r="B416" s="2"/>
      <c r="C416" s="2"/>
      <c r="D416" s="2"/>
      <c r="E416" s="2"/>
      <c r="F416" s="2"/>
      <c r="G416" s="2"/>
      <c r="H416" s="4"/>
      <c r="I416" s="92"/>
      <c r="J416" s="92"/>
      <c r="K416" s="92"/>
      <c r="L416" s="92"/>
      <c r="M416" s="4"/>
      <c r="N416" s="4"/>
      <c r="O416" s="2"/>
      <c r="P416" s="2"/>
    </row>
    <row r="417" spans="1:16" ht="21" customHeight="1">
      <c r="A417" s="2"/>
      <c r="B417" s="2"/>
      <c r="C417" s="2"/>
      <c r="D417" s="2"/>
      <c r="E417" s="2"/>
      <c r="F417" s="2"/>
      <c r="G417" s="2"/>
      <c r="H417" s="4"/>
      <c r="I417" s="92"/>
      <c r="J417" s="92"/>
      <c r="K417" s="92"/>
      <c r="L417" s="92"/>
      <c r="M417" s="4"/>
      <c r="N417" s="4"/>
      <c r="O417" s="2"/>
      <c r="P417" s="2"/>
    </row>
    <row r="418" spans="1:16" ht="21" customHeight="1">
      <c r="A418" s="2"/>
      <c r="B418" s="2"/>
      <c r="C418" s="2"/>
      <c r="D418" s="2"/>
      <c r="E418" s="2"/>
      <c r="F418" s="2"/>
      <c r="G418" s="2"/>
      <c r="H418" s="4"/>
      <c r="I418" s="92"/>
      <c r="J418" s="92"/>
      <c r="K418" s="92"/>
      <c r="L418" s="92"/>
      <c r="M418" s="4"/>
      <c r="N418" s="4"/>
      <c r="O418" s="2"/>
      <c r="P418" s="2"/>
    </row>
    <row r="419" spans="1:16" ht="21" customHeight="1">
      <c r="A419" s="2"/>
      <c r="B419" s="2"/>
      <c r="C419" s="2"/>
      <c r="D419" s="2"/>
      <c r="E419" s="2"/>
      <c r="F419" s="2"/>
      <c r="G419" s="2"/>
      <c r="H419" s="4"/>
      <c r="I419" s="92"/>
      <c r="J419" s="92"/>
      <c r="K419" s="92"/>
      <c r="L419" s="92"/>
      <c r="M419" s="4"/>
      <c r="N419" s="4"/>
      <c r="O419" s="2"/>
      <c r="P419" s="2"/>
    </row>
    <row r="420" spans="1:16" ht="21" customHeight="1">
      <c r="A420" s="2"/>
      <c r="B420" s="2"/>
      <c r="C420" s="2"/>
      <c r="D420" s="2"/>
      <c r="E420" s="2"/>
      <c r="F420" s="2"/>
      <c r="G420" s="2"/>
      <c r="H420" s="4"/>
      <c r="I420" s="92"/>
      <c r="J420" s="92"/>
      <c r="K420" s="92"/>
      <c r="L420" s="92"/>
      <c r="M420" s="4"/>
      <c r="N420" s="4"/>
      <c r="O420" s="2"/>
      <c r="P420" s="2"/>
    </row>
    <row r="421" spans="1:16" ht="21" customHeight="1">
      <c r="A421" s="2"/>
      <c r="B421" s="2"/>
      <c r="C421" s="2"/>
      <c r="D421" s="2"/>
      <c r="E421" s="2"/>
      <c r="F421" s="2"/>
      <c r="G421" s="2"/>
      <c r="H421" s="4"/>
      <c r="I421" s="92"/>
      <c r="J421" s="92"/>
      <c r="K421" s="92"/>
      <c r="L421" s="92"/>
      <c r="M421" s="4"/>
      <c r="N421" s="4"/>
      <c r="O421" s="2"/>
      <c r="P421" s="2"/>
    </row>
    <row r="422" spans="1:16" ht="21" customHeight="1">
      <c r="A422" s="2"/>
      <c r="B422" s="2"/>
      <c r="C422" s="2"/>
      <c r="D422" s="2"/>
      <c r="E422" s="2"/>
      <c r="F422" s="2"/>
      <c r="G422" s="2"/>
      <c r="H422" s="4"/>
      <c r="I422" s="92"/>
      <c r="J422" s="92"/>
      <c r="K422" s="92"/>
      <c r="L422" s="92"/>
      <c r="M422" s="4"/>
      <c r="N422" s="4"/>
      <c r="O422" s="2"/>
      <c r="P422" s="2"/>
    </row>
    <row r="423" spans="1:16" ht="21" customHeight="1">
      <c r="A423" s="2"/>
      <c r="B423" s="2"/>
      <c r="C423" s="2"/>
      <c r="D423" s="2"/>
      <c r="E423" s="2"/>
      <c r="F423" s="2"/>
      <c r="G423" s="2"/>
      <c r="H423" s="4"/>
      <c r="I423" s="92"/>
      <c r="J423" s="92"/>
      <c r="K423" s="92"/>
      <c r="L423" s="92"/>
      <c r="M423" s="4"/>
      <c r="N423" s="4"/>
      <c r="O423" s="2"/>
      <c r="P423" s="2"/>
    </row>
    <row r="424" spans="1:16" ht="21" customHeight="1">
      <c r="A424" s="2"/>
      <c r="B424" s="2"/>
      <c r="C424" s="2"/>
      <c r="D424" s="2"/>
      <c r="E424" s="2"/>
      <c r="F424" s="2"/>
      <c r="G424" s="2"/>
      <c r="H424" s="4"/>
      <c r="I424" s="92"/>
      <c r="J424" s="92"/>
      <c r="K424" s="92"/>
      <c r="L424" s="92"/>
      <c r="M424" s="4"/>
      <c r="N424" s="4"/>
      <c r="O424" s="2"/>
      <c r="P424" s="2"/>
    </row>
    <row r="425" spans="1:16" ht="21" customHeight="1">
      <c r="A425" s="2"/>
      <c r="B425" s="2"/>
      <c r="C425" s="2"/>
      <c r="D425" s="2"/>
      <c r="E425" s="2"/>
      <c r="F425" s="2"/>
      <c r="G425" s="2"/>
      <c r="H425" s="4"/>
      <c r="I425" s="92"/>
      <c r="J425" s="92"/>
      <c r="K425" s="92"/>
      <c r="L425" s="92"/>
      <c r="M425" s="4"/>
      <c r="N425" s="4"/>
      <c r="O425" s="2"/>
      <c r="P425" s="2"/>
    </row>
    <row r="426" spans="1:16" ht="21" customHeight="1">
      <c r="A426" s="2"/>
      <c r="B426" s="2"/>
      <c r="C426" s="2"/>
      <c r="D426" s="2"/>
      <c r="E426" s="2"/>
      <c r="F426" s="2"/>
      <c r="G426" s="2"/>
      <c r="H426" s="4"/>
      <c r="I426" s="92"/>
      <c r="J426" s="92"/>
      <c r="K426" s="92"/>
      <c r="L426" s="92"/>
      <c r="M426" s="4"/>
      <c r="N426" s="4"/>
      <c r="O426" s="2"/>
      <c r="P426" s="2"/>
    </row>
    <row r="427" spans="1:16" ht="21" customHeight="1">
      <c r="A427" s="2"/>
      <c r="B427" s="2"/>
      <c r="C427" s="2"/>
      <c r="D427" s="2"/>
      <c r="E427" s="2"/>
      <c r="F427" s="2"/>
      <c r="G427" s="2"/>
      <c r="H427" s="4"/>
      <c r="I427" s="92"/>
      <c r="J427" s="92"/>
      <c r="K427" s="92"/>
      <c r="L427" s="92"/>
      <c r="M427" s="4"/>
      <c r="N427" s="4"/>
      <c r="O427" s="2"/>
      <c r="P427" s="2"/>
    </row>
    <row r="428" spans="1:16" ht="21" customHeight="1">
      <c r="A428" s="2"/>
      <c r="B428" s="2"/>
      <c r="C428" s="2"/>
      <c r="D428" s="2"/>
      <c r="E428" s="2"/>
      <c r="F428" s="2"/>
      <c r="G428" s="2"/>
      <c r="H428" s="4"/>
      <c r="I428" s="92"/>
      <c r="J428" s="92"/>
      <c r="K428" s="92"/>
      <c r="L428" s="92"/>
      <c r="M428" s="4"/>
      <c r="N428" s="4"/>
      <c r="O428" s="2"/>
      <c r="P428" s="2"/>
    </row>
    <row r="429" spans="1:16" ht="21" customHeight="1">
      <c r="A429" s="2"/>
      <c r="B429" s="2"/>
      <c r="C429" s="2"/>
      <c r="D429" s="2"/>
      <c r="E429" s="2"/>
      <c r="F429" s="2"/>
      <c r="G429" s="2"/>
      <c r="H429" s="4"/>
      <c r="I429" s="92"/>
      <c r="J429" s="92"/>
      <c r="K429" s="92"/>
      <c r="L429" s="92"/>
      <c r="M429" s="4"/>
      <c r="N429" s="4"/>
      <c r="O429" s="2"/>
      <c r="P429" s="2"/>
    </row>
    <row r="430" spans="1:16" ht="21" customHeight="1">
      <c r="A430" s="2"/>
      <c r="B430" s="2"/>
      <c r="C430" s="2"/>
      <c r="D430" s="2"/>
      <c r="E430" s="2"/>
      <c r="F430" s="2"/>
      <c r="G430" s="2"/>
      <c r="H430" s="4"/>
      <c r="I430" s="92"/>
      <c r="J430" s="92"/>
      <c r="K430" s="92"/>
      <c r="L430" s="92"/>
      <c r="M430" s="4"/>
      <c r="N430" s="4"/>
      <c r="O430" s="2"/>
      <c r="P430" s="2"/>
    </row>
    <row r="431" spans="1:16" ht="21" customHeight="1">
      <c r="A431" s="2"/>
      <c r="B431" s="2"/>
      <c r="C431" s="2"/>
      <c r="D431" s="2"/>
      <c r="E431" s="2"/>
      <c r="F431" s="2"/>
      <c r="G431" s="2"/>
      <c r="H431" s="4"/>
      <c r="I431" s="92"/>
      <c r="J431" s="92"/>
      <c r="K431" s="92"/>
      <c r="L431" s="92"/>
      <c r="M431" s="4"/>
      <c r="N431" s="4"/>
      <c r="O431" s="2"/>
      <c r="P431" s="2"/>
    </row>
    <row r="432" spans="1:16" ht="21" customHeight="1">
      <c r="A432" s="2"/>
      <c r="B432" s="2"/>
      <c r="C432" s="2"/>
      <c r="D432" s="2"/>
      <c r="E432" s="2"/>
      <c r="F432" s="2"/>
      <c r="G432" s="2"/>
      <c r="H432" s="4"/>
      <c r="I432" s="92"/>
      <c r="J432" s="92"/>
      <c r="K432" s="92"/>
      <c r="L432" s="92"/>
      <c r="M432" s="4"/>
      <c r="N432" s="4"/>
      <c r="O432" s="2"/>
      <c r="P432" s="2"/>
    </row>
    <row r="433" spans="1:16" ht="21" customHeight="1">
      <c r="A433" s="2"/>
      <c r="B433" s="2"/>
      <c r="C433" s="2"/>
      <c r="D433" s="2"/>
      <c r="E433" s="2"/>
      <c r="F433" s="2"/>
      <c r="G433" s="2"/>
      <c r="H433" s="4"/>
      <c r="I433" s="92"/>
      <c r="J433" s="92"/>
      <c r="K433" s="92"/>
      <c r="L433" s="92"/>
      <c r="M433" s="4"/>
      <c r="N433" s="4"/>
      <c r="O433" s="2"/>
      <c r="P433" s="2"/>
    </row>
    <row r="434" spans="1:16" ht="21" customHeight="1">
      <c r="A434" s="2"/>
      <c r="B434" s="2"/>
      <c r="C434" s="2"/>
      <c r="D434" s="2"/>
      <c r="E434" s="2"/>
      <c r="F434" s="2"/>
      <c r="G434" s="2"/>
      <c r="H434" s="4"/>
      <c r="I434" s="92"/>
      <c r="J434" s="92"/>
      <c r="K434" s="92"/>
      <c r="L434" s="92"/>
      <c r="M434" s="4"/>
      <c r="N434" s="4"/>
      <c r="O434" s="2"/>
      <c r="P434" s="2"/>
    </row>
    <row r="435" spans="1:16" ht="21" customHeight="1">
      <c r="A435" s="2"/>
      <c r="B435" s="2"/>
      <c r="C435" s="2"/>
      <c r="D435" s="2"/>
      <c r="E435" s="2"/>
      <c r="F435" s="2"/>
      <c r="G435" s="2"/>
      <c r="H435" s="4"/>
      <c r="I435" s="92"/>
      <c r="J435" s="92"/>
      <c r="K435" s="92"/>
      <c r="L435" s="92"/>
      <c r="M435" s="4"/>
      <c r="N435" s="4"/>
      <c r="O435" s="2"/>
      <c r="P435" s="2"/>
    </row>
    <row r="436" spans="1:16" ht="21" customHeight="1">
      <c r="A436" s="2"/>
      <c r="B436" s="2"/>
      <c r="C436" s="2"/>
      <c r="D436" s="2"/>
      <c r="E436" s="2"/>
      <c r="F436" s="2"/>
      <c r="G436" s="2"/>
      <c r="H436" s="4"/>
      <c r="I436" s="92"/>
      <c r="J436" s="92"/>
      <c r="K436" s="92"/>
      <c r="L436" s="92"/>
      <c r="M436" s="4"/>
      <c r="N436" s="4"/>
      <c r="O436" s="2"/>
      <c r="P436" s="2"/>
    </row>
    <row r="437" spans="1:16" ht="21" customHeight="1">
      <c r="A437" s="2"/>
      <c r="B437" s="2"/>
      <c r="C437" s="2"/>
      <c r="D437" s="2"/>
      <c r="E437" s="2"/>
      <c r="F437" s="2"/>
      <c r="G437" s="2"/>
      <c r="H437" s="4"/>
      <c r="I437" s="92"/>
      <c r="J437" s="92"/>
      <c r="K437" s="92"/>
      <c r="L437" s="92"/>
      <c r="M437" s="4"/>
      <c r="N437" s="4"/>
      <c r="O437" s="2"/>
      <c r="P437" s="2"/>
    </row>
    <row r="438" spans="1:16" ht="21" customHeight="1">
      <c r="A438" s="2"/>
      <c r="B438" s="2"/>
      <c r="C438" s="2"/>
      <c r="D438" s="2"/>
      <c r="E438" s="2"/>
      <c r="F438" s="2"/>
      <c r="G438" s="2"/>
      <c r="H438" s="4"/>
      <c r="I438" s="92"/>
      <c r="J438" s="92"/>
      <c r="K438" s="92"/>
      <c r="L438" s="92"/>
      <c r="M438" s="4"/>
      <c r="N438" s="4"/>
      <c r="O438" s="2"/>
      <c r="P438" s="2"/>
    </row>
    <row r="439" spans="1:16" ht="21" customHeight="1">
      <c r="A439" s="2"/>
      <c r="B439" s="2"/>
      <c r="C439" s="2"/>
      <c r="D439" s="2"/>
      <c r="E439" s="2"/>
      <c r="F439" s="2"/>
      <c r="G439" s="2"/>
      <c r="H439" s="4"/>
      <c r="I439" s="92"/>
      <c r="J439" s="92"/>
      <c r="K439" s="92"/>
      <c r="L439" s="92"/>
      <c r="M439" s="4"/>
      <c r="N439" s="4"/>
      <c r="O439" s="2"/>
      <c r="P439" s="2"/>
    </row>
    <row r="440" spans="1:16" ht="21" customHeight="1">
      <c r="A440" s="2"/>
      <c r="B440" s="2"/>
      <c r="C440" s="2"/>
      <c r="D440" s="2"/>
      <c r="E440" s="2"/>
      <c r="F440" s="2"/>
      <c r="G440" s="2"/>
      <c r="H440" s="4"/>
      <c r="I440" s="92"/>
      <c r="J440" s="92"/>
      <c r="K440" s="92"/>
      <c r="L440" s="92"/>
      <c r="M440" s="4"/>
      <c r="N440" s="4"/>
      <c r="O440" s="2"/>
      <c r="P440" s="2"/>
    </row>
    <row r="441" spans="1:16" ht="21" customHeight="1">
      <c r="A441" s="2"/>
      <c r="B441" s="2"/>
      <c r="C441" s="2"/>
      <c r="D441" s="2"/>
      <c r="E441" s="2"/>
      <c r="F441" s="2"/>
      <c r="G441" s="2"/>
      <c r="H441" s="4"/>
      <c r="I441" s="92"/>
      <c r="J441" s="92"/>
      <c r="K441" s="92"/>
      <c r="L441" s="92"/>
      <c r="M441" s="4"/>
      <c r="N441" s="4"/>
      <c r="O441" s="2"/>
      <c r="P441" s="2"/>
    </row>
    <row r="442" spans="1:16" ht="21" customHeight="1">
      <c r="A442" s="2"/>
      <c r="B442" s="2"/>
      <c r="C442" s="2"/>
      <c r="D442" s="2"/>
      <c r="E442" s="2"/>
      <c r="F442" s="2"/>
      <c r="G442" s="2"/>
      <c r="H442" s="4"/>
      <c r="I442" s="92"/>
      <c r="J442" s="92"/>
      <c r="K442" s="92"/>
      <c r="L442" s="92"/>
      <c r="M442" s="4"/>
      <c r="N442" s="4"/>
      <c r="O442" s="2"/>
      <c r="P442" s="2"/>
    </row>
    <row r="443" spans="1:16" ht="21" customHeight="1">
      <c r="A443" s="2"/>
      <c r="B443" s="2"/>
      <c r="C443" s="2"/>
      <c r="D443" s="2"/>
      <c r="E443" s="2"/>
      <c r="F443" s="2"/>
      <c r="G443" s="2"/>
      <c r="H443" s="4"/>
      <c r="I443" s="92"/>
      <c r="J443" s="92"/>
      <c r="K443" s="92"/>
      <c r="L443" s="92"/>
      <c r="M443" s="4"/>
      <c r="N443" s="4"/>
      <c r="O443" s="2"/>
      <c r="P443" s="2"/>
    </row>
    <row r="444" spans="1:16" ht="21" customHeight="1">
      <c r="A444" s="2"/>
      <c r="B444" s="2"/>
      <c r="C444" s="2"/>
      <c r="D444" s="2"/>
      <c r="E444" s="2"/>
      <c r="F444" s="2"/>
      <c r="G444" s="2"/>
      <c r="H444" s="4"/>
      <c r="I444" s="92"/>
      <c r="J444" s="92"/>
      <c r="K444" s="92"/>
      <c r="L444" s="92"/>
      <c r="M444" s="4"/>
      <c r="N444" s="4"/>
      <c r="O444" s="2"/>
      <c r="P444" s="2"/>
    </row>
    <row r="445" spans="1:16" ht="21" customHeight="1">
      <c r="A445" s="2"/>
      <c r="B445" s="2"/>
      <c r="C445" s="2"/>
      <c r="D445" s="2"/>
      <c r="E445" s="2"/>
      <c r="F445" s="2"/>
      <c r="G445" s="2"/>
      <c r="H445" s="4"/>
      <c r="I445" s="92"/>
      <c r="J445" s="92"/>
      <c r="K445" s="92"/>
      <c r="L445" s="92"/>
      <c r="M445" s="4"/>
      <c r="N445" s="4"/>
      <c r="O445" s="2"/>
      <c r="P445" s="2"/>
    </row>
    <row r="446" spans="1:16" ht="21" customHeight="1">
      <c r="A446" s="2"/>
      <c r="B446" s="2"/>
      <c r="C446" s="2"/>
      <c r="D446" s="2"/>
      <c r="E446" s="2"/>
      <c r="F446" s="2"/>
      <c r="G446" s="2"/>
      <c r="H446" s="4"/>
      <c r="I446" s="92"/>
      <c r="J446" s="92"/>
      <c r="K446" s="92"/>
      <c r="L446" s="92"/>
      <c r="M446" s="4"/>
      <c r="N446" s="4"/>
      <c r="O446" s="2"/>
      <c r="P446" s="2"/>
    </row>
    <row r="447" spans="1:16" ht="21" customHeight="1">
      <c r="A447" s="2"/>
      <c r="B447" s="2"/>
      <c r="C447" s="2"/>
      <c r="D447" s="2"/>
      <c r="E447" s="2"/>
      <c r="F447" s="2"/>
      <c r="G447" s="2"/>
      <c r="H447" s="4"/>
      <c r="I447" s="92"/>
      <c r="J447" s="92"/>
      <c r="K447" s="92"/>
      <c r="L447" s="92"/>
      <c r="M447" s="4"/>
      <c r="N447" s="4"/>
      <c r="O447" s="2"/>
      <c r="P447" s="2"/>
    </row>
    <row r="448" spans="1:16" ht="21" customHeight="1">
      <c r="A448" s="2"/>
      <c r="B448" s="2"/>
      <c r="C448" s="2"/>
      <c r="D448" s="2"/>
      <c r="E448" s="2"/>
      <c r="F448" s="2"/>
      <c r="G448" s="2"/>
      <c r="H448" s="4"/>
      <c r="I448" s="92"/>
      <c r="J448" s="92"/>
      <c r="K448" s="92"/>
      <c r="L448" s="92"/>
      <c r="M448" s="4"/>
      <c r="N448" s="4"/>
      <c r="O448" s="2"/>
      <c r="P448" s="2"/>
    </row>
    <row r="449" spans="1:16" ht="21" customHeight="1">
      <c r="A449" s="2"/>
      <c r="B449" s="2"/>
      <c r="C449" s="2"/>
      <c r="D449" s="2"/>
      <c r="E449" s="2"/>
      <c r="F449" s="2"/>
      <c r="G449" s="2"/>
      <c r="H449" s="4"/>
      <c r="I449" s="92"/>
      <c r="J449" s="92"/>
      <c r="K449" s="92"/>
      <c r="L449" s="92"/>
      <c r="M449" s="4"/>
      <c r="N449" s="4"/>
      <c r="O449" s="2"/>
      <c r="P449" s="2"/>
    </row>
    <row r="450" spans="1:16" ht="21" customHeight="1">
      <c r="A450" s="2"/>
      <c r="B450" s="2"/>
      <c r="C450" s="2"/>
      <c r="D450" s="2"/>
      <c r="E450" s="2"/>
      <c r="F450" s="2"/>
      <c r="G450" s="2"/>
      <c r="H450" s="4"/>
      <c r="I450" s="92"/>
      <c r="J450" s="92"/>
      <c r="K450" s="92"/>
      <c r="L450" s="92"/>
      <c r="M450" s="4"/>
      <c r="N450" s="4"/>
      <c r="O450" s="2"/>
      <c r="P450" s="2"/>
    </row>
    <row r="451" spans="1:16" ht="21" customHeight="1">
      <c r="A451" s="2"/>
      <c r="B451" s="2"/>
      <c r="C451" s="2"/>
      <c r="D451" s="2"/>
      <c r="E451" s="2"/>
      <c r="F451" s="2"/>
      <c r="G451" s="2"/>
      <c r="H451" s="4"/>
      <c r="I451" s="92"/>
      <c r="J451" s="92"/>
      <c r="K451" s="92"/>
      <c r="L451" s="92"/>
      <c r="M451" s="4"/>
      <c r="N451" s="4"/>
      <c r="O451" s="2"/>
      <c r="P451" s="2"/>
    </row>
    <row r="452" spans="1:16" ht="21" customHeight="1">
      <c r="A452" s="2"/>
      <c r="B452" s="2"/>
      <c r="C452" s="2"/>
      <c r="D452" s="2"/>
      <c r="E452" s="2"/>
      <c r="F452" s="2"/>
      <c r="G452" s="2"/>
      <c r="H452" s="4"/>
      <c r="I452" s="92"/>
      <c r="J452" s="92"/>
      <c r="K452" s="92"/>
      <c r="L452" s="92"/>
      <c r="M452" s="4"/>
      <c r="N452" s="4"/>
      <c r="O452" s="2"/>
      <c r="P452" s="2"/>
    </row>
    <row r="453" spans="1:16" ht="21" customHeight="1">
      <c r="A453" s="2"/>
      <c r="B453" s="2"/>
      <c r="C453" s="2"/>
      <c r="D453" s="2"/>
      <c r="E453" s="2"/>
      <c r="F453" s="2"/>
      <c r="G453" s="2"/>
      <c r="H453" s="4"/>
      <c r="I453" s="92"/>
      <c r="J453" s="92"/>
      <c r="K453" s="92"/>
      <c r="L453" s="92"/>
      <c r="M453" s="4"/>
      <c r="N453" s="4"/>
      <c r="O453" s="2"/>
      <c r="P453" s="2"/>
    </row>
    <row r="454" spans="1:16" ht="21" customHeight="1">
      <c r="A454" s="2"/>
      <c r="B454" s="2"/>
      <c r="C454" s="2"/>
      <c r="D454" s="2"/>
      <c r="E454" s="2"/>
      <c r="F454" s="2"/>
      <c r="G454" s="2"/>
      <c r="H454" s="4"/>
      <c r="I454" s="92"/>
      <c r="J454" s="92"/>
      <c r="K454" s="92"/>
      <c r="L454" s="92"/>
      <c r="M454" s="4"/>
      <c r="N454" s="4"/>
      <c r="O454" s="2"/>
      <c r="P454" s="2"/>
    </row>
    <row r="455" spans="1:16" ht="21" customHeight="1">
      <c r="A455" s="2"/>
      <c r="B455" s="2"/>
      <c r="C455" s="2"/>
      <c r="D455" s="2"/>
      <c r="E455" s="2"/>
      <c r="F455" s="2"/>
      <c r="G455" s="2"/>
      <c r="H455" s="4"/>
      <c r="I455" s="92"/>
      <c r="J455" s="92"/>
      <c r="K455" s="92"/>
      <c r="L455" s="92"/>
      <c r="M455" s="4"/>
      <c r="N455" s="4"/>
      <c r="O455" s="2"/>
      <c r="P455" s="2"/>
    </row>
    <row r="456" spans="1:16" ht="21" customHeight="1">
      <c r="A456" s="2"/>
      <c r="B456" s="2"/>
      <c r="C456" s="2"/>
      <c r="D456" s="2"/>
      <c r="E456" s="2"/>
      <c r="F456" s="2"/>
      <c r="G456" s="2"/>
      <c r="H456" s="4"/>
      <c r="I456" s="92"/>
      <c r="J456" s="92"/>
      <c r="K456" s="92"/>
      <c r="L456" s="92"/>
      <c r="M456" s="4"/>
      <c r="N456" s="4"/>
      <c r="O456" s="2"/>
      <c r="P456" s="2"/>
    </row>
    <row r="457" spans="1:16" ht="21" customHeight="1">
      <c r="A457" s="2"/>
      <c r="B457" s="2"/>
      <c r="C457" s="2"/>
      <c r="D457" s="2"/>
      <c r="E457" s="2"/>
      <c r="F457" s="2"/>
      <c r="G457" s="2"/>
      <c r="H457" s="4"/>
      <c r="I457" s="92"/>
      <c r="J457" s="92"/>
      <c r="K457" s="92"/>
      <c r="L457" s="92"/>
      <c r="M457" s="4"/>
      <c r="N457" s="4"/>
      <c r="O457" s="2"/>
      <c r="P457" s="2"/>
    </row>
    <row r="458" spans="1:16" ht="21" customHeight="1">
      <c r="A458" s="2"/>
      <c r="B458" s="2"/>
      <c r="C458" s="2"/>
      <c r="D458" s="2"/>
      <c r="E458" s="2"/>
      <c r="F458" s="2"/>
      <c r="G458" s="2"/>
      <c r="H458" s="4"/>
      <c r="I458" s="92"/>
      <c r="J458" s="92"/>
      <c r="K458" s="92"/>
      <c r="L458" s="92"/>
      <c r="M458" s="4"/>
      <c r="N458" s="4"/>
      <c r="O458" s="2"/>
      <c r="P458" s="2"/>
    </row>
    <row r="459" spans="1:16" ht="21" customHeight="1">
      <c r="A459" s="2"/>
      <c r="B459" s="2"/>
      <c r="C459" s="2"/>
      <c r="D459" s="2"/>
      <c r="E459" s="2"/>
      <c r="F459" s="2"/>
      <c r="G459" s="2"/>
      <c r="H459" s="4"/>
      <c r="I459" s="92"/>
      <c r="J459" s="92"/>
      <c r="K459" s="92"/>
      <c r="L459" s="92"/>
      <c r="M459" s="4"/>
      <c r="N459" s="4"/>
      <c r="O459" s="2"/>
      <c r="P459" s="2"/>
    </row>
    <row r="460" spans="1:16" ht="21" customHeight="1">
      <c r="A460" s="2"/>
      <c r="B460" s="2"/>
      <c r="C460" s="2"/>
      <c r="D460" s="2"/>
      <c r="E460" s="2"/>
      <c r="F460" s="2"/>
      <c r="G460" s="2"/>
      <c r="H460" s="4"/>
      <c r="I460" s="92"/>
      <c r="J460" s="92"/>
      <c r="K460" s="92"/>
      <c r="L460" s="92"/>
      <c r="M460" s="4"/>
      <c r="N460" s="4"/>
      <c r="O460" s="2"/>
      <c r="P460" s="2"/>
    </row>
    <row r="461" spans="1:16" ht="21" customHeight="1">
      <c r="A461" s="2"/>
      <c r="B461" s="2"/>
      <c r="C461" s="2"/>
      <c r="D461" s="2"/>
      <c r="E461" s="2"/>
      <c r="F461" s="2"/>
      <c r="G461" s="2"/>
      <c r="H461" s="4"/>
      <c r="I461" s="92"/>
      <c r="J461" s="92"/>
      <c r="K461" s="92"/>
      <c r="L461" s="92"/>
      <c r="M461" s="4"/>
      <c r="N461" s="4"/>
      <c r="O461" s="2"/>
      <c r="P461" s="2"/>
    </row>
    <row r="462" spans="1:16" ht="21" customHeight="1">
      <c r="A462" s="2"/>
      <c r="B462" s="2"/>
      <c r="C462" s="2"/>
      <c r="D462" s="2"/>
      <c r="E462" s="2"/>
      <c r="F462" s="2"/>
      <c r="G462" s="2"/>
      <c r="H462" s="4"/>
      <c r="I462" s="92"/>
      <c r="J462" s="92"/>
      <c r="K462" s="92"/>
      <c r="L462" s="92"/>
      <c r="M462" s="4"/>
      <c r="N462" s="4"/>
      <c r="O462" s="2"/>
      <c r="P462" s="2"/>
    </row>
    <row r="463" spans="1:16" ht="21" customHeight="1">
      <c r="A463" s="2"/>
      <c r="B463" s="2"/>
      <c r="C463" s="2"/>
      <c r="D463" s="2"/>
      <c r="E463" s="2"/>
      <c r="F463" s="2"/>
      <c r="G463" s="2"/>
      <c r="H463" s="4"/>
      <c r="I463" s="92"/>
      <c r="J463" s="92"/>
      <c r="K463" s="92"/>
      <c r="L463" s="92"/>
      <c r="M463" s="4"/>
      <c r="N463" s="4"/>
      <c r="O463" s="2"/>
      <c r="P463" s="2"/>
    </row>
    <row r="464" spans="1:16" ht="21" customHeight="1">
      <c r="A464" s="2"/>
      <c r="B464" s="2"/>
      <c r="C464" s="2"/>
      <c r="D464" s="2"/>
      <c r="E464" s="2"/>
      <c r="F464" s="2"/>
      <c r="G464" s="2"/>
      <c r="H464" s="4"/>
      <c r="I464" s="92"/>
      <c r="J464" s="92"/>
      <c r="K464" s="92"/>
      <c r="L464" s="92"/>
      <c r="M464" s="4"/>
      <c r="N464" s="4"/>
      <c r="O464" s="2"/>
      <c r="P464" s="2"/>
    </row>
    <row r="465" spans="1:16" ht="21" customHeight="1">
      <c r="A465" s="2"/>
      <c r="B465" s="2"/>
      <c r="C465" s="2"/>
      <c r="D465" s="2"/>
      <c r="E465" s="2"/>
      <c r="F465" s="2"/>
      <c r="G465" s="2"/>
      <c r="H465" s="4"/>
      <c r="I465" s="92"/>
      <c r="J465" s="92"/>
      <c r="K465" s="92"/>
      <c r="L465" s="92"/>
      <c r="M465" s="4"/>
      <c r="N465" s="4"/>
      <c r="O465" s="2"/>
      <c r="P465" s="2"/>
    </row>
    <row r="466" spans="1:16" ht="21" customHeight="1">
      <c r="A466" s="2"/>
      <c r="B466" s="2"/>
      <c r="C466" s="2"/>
      <c r="D466" s="2"/>
      <c r="E466" s="2"/>
      <c r="F466" s="2"/>
      <c r="G466" s="2"/>
      <c r="H466" s="4"/>
      <c r="I466" s="92"/>
      <c r="J466" s="92"/>
      <c r="K466" s="92"/>
      <c r="L466" s="92"/>
      <c r="M466" s="4"/>
      <c r="N466" s="4"/>
      <c r="O466" s="2"/>
      <c r="P466" s="2"/>
    </row>
    <row r="467" spans="1:16" ht="21" customHeight="1">
      <c r="A467" s="2"/>
      <c r="B467" s="2"/>
      <c r="C467" s="2"/>
      <c r="D467" s="2"/>
      <c r="E467" s="2"/>
      <c r="F467" s="2"/>
      <c r="G467" s="2"/>
      <c r="H467" s="4"/>
      <c r="I467" s="92"/>
      <c r="J467" s="92"/>
      <c r="K467" s="92"/>
      <c r="L467" s="92"/>
      <c r="M467" s="4"/>
      <c r="N467" s="4"/>
      <c r="O467" s="2"/>
      <c r="P467" s="2"/>
    </row>
    <row r="468" spans="1:16" ht="21" customHeight="1">
      <c r="A468" s="2"/>
      <c r="B468" s="2"/>
      <c r="C468" s="2"/>
      <c r="D468" s="2"/>
      <c r="E468" s="2"/>
      <c r="F468" s="2"/>
      <c r="G468" s="2"/>
      <c r="H468" s="4"/>
      <c r="I468" s="92"/>
      <c r="J468" s="92"/>
      <c r="K468" s="92"/>
      <c r="L468" s="92"/>
      <c r="M468" s="4"/>
      <c r="N468" s="4"/>
      <c r="O468" s="2"/>
      <c r="P468" s="2"/>
    </row>
    <row r="469" spans="1:16" ht="21" customHeight="1">
      <c r="A469" s="2"/>
      <c r="B469" s="2"/>
      <c r="C469" s="2"/>
      <c r="D469" s="2"/>
      <c r="E469" s="2"/>
      <c r="F469" s="2"/>
      <c r="G469" s="2"/>
      <c r="H469" s="4"/>
      <c r="I469" s="92"/>
      <c r="J469" s="92"/>
      <c r="K469" s="92"/>
      <c r="L469" s="92"/>
      <c r="M469" s="4"/>
      <c r="N469" s="4"/>
      <c r="O469" s="2"/>
      <c r="P469" s="2"/>
    </row>
    <row r="470" spans="1:16" ht="21" customHeight="1">
      <c r="A470" s="2"/>
      <c r="B470" s="2"/>
      <c r="C470" s="2"/>
      <c r="D470" s="2"/>
      <c r="E470" s="2"/>
      <c r="F470" s="2"/>
      <c r="G470" s="2"/>
      <c r="H470" s="4"/>
      <c r="I470" s="92"/>
      <c r="J470" s="92"/>
      <c r="K470" s="92"/>
      <c r="L470" s="92"/>
      <c r="M470" s="4"/>
      <c r="N470" s="4"/>
      <c r="O470" s="2"/>
      <c r="P470" s="2"/>
    </row>
    <row r="471" spans="1:16" ht="21" customHeight="1">
      <c r="A471" s="2"/>
      <c r="B471" s="2"/>
      <c r="C471" s="2"/>
      <c r="D471" s="2"/>
      <c r="E471" s="2"/>
      <c r="F471" s="2"/>
      <c r="G471" s="2"/>
      <c r="H471" s="4"/>
      <c r="I471" s="92"/>
      <c r="J471" s="92"/>
      <c r="K471" s="92"/>
      <c r="L471" s="92"/>
      <c r="M471" s="4"/>
      <c r="N471" s="4"/>
      <c r="O471" s="2"/>
      <c r="P471" s="2"/>
    </row>
    <row r="472" spans="1:16" ht="21" customHeight="1">
      <c r="A472" s="2"/>
      <c r="B472" s="2"/>
      <c r="C472" s="2"/>
      <c r="D472" s="2"/>
      <c r="E472" s="2"/>
      <c r="F472" s="2"/>
      <c r="G472" s="2"/>
      <c r="H472" s="4"/>
      <c r="I472" s="92"/>
      <c r="J472" s="92"/>
      <c r="K472" s="92"/>
      <c r="L472" s="92"/>
      <c r="M472" s="4"/>
      <c r="N472" s="4"/>
      <c r="O472" s="2"/>
      <c r="P472" s="2"/>
    </row>
    <row r="473" spans="1:16" ht="21" customHeight="1">
      <c r="A473" s="2"/>
      <c r="B473" s="2"/>
      <c r="C473" s="2"/>
      <c r="D473" s="2"/>
      <c r="E473" s="2"/>
      <c r="F473" s="2"/>
      <c r="G473" s="2"/>
      <c r="H473" s="4"/>
      <c r="I473" s="92"/>
      <c r="J473" s="92"/>
      <c r="K473" s="92"/>
      <c r="L473" s="92"/>
      <c r="M473" s="4"/>
      <c r="N473" s="4"/>
      <c r="O473" s="2"/>
      <c r="P473" s="2"/>
    </row>
    <row r="474" spans="1:16" ht="21" customHeight="1">
      <c r="A474" s="2"/>
      <c r="B474" s="2"/>
      <c r="C474" s="2"/>
      <c r="D474" s="2"/>
      <c r="E474" s="2"/>
      <c r="F474" s="2"/>
      <c r="G474" s="2"/>
      <c r="H474" s="4"/>
      <c r="I474" s="92"/>
      <c r="J474" s="92"/>
      <c r="K474" s="92"/>
      <c r="L474" s="92"/>
      <c r="M474" s="4"/>
      <c r="N474" s="4"/>
      <c r="O474" s="2"/>
      <c r="P474" s="2"/>
    </row>
    <row r="475" spans="1:16" ht="21" customHeight="1">
      <c r="A475" s="2"/>
      <c r="B475" s="2"/>
      <c r="C475" s="2"/>
      <c r="D475" s="2"/>
      <c r="E475" s="2"/>
      <c r="F475" s="2"/>
      <c r="G475" s="2"/>
      <c r="H475" s="4"/>
      <c r="I475" s="92"/>
      <c r="J475" s="92"/>
      <c r="K475" s="92"/>
      <c r="L475" s="92"/>
      <c r="M475" s="4"/>
      <c r="N475" s="4"/>
      <c r="O475" s="2"/>
      <c r="P475" s="2"/>
    </row>
    <row r="476" spans="1:16" ht="21" customHeight="1">
      <c r="A476" s="2"/>
      <c r="B476" s="2"/>
      <c r="C476" s="2"/>
      <c r="D476" s="2"/>
      <c r="E476" s="2"/>
      <c r="F476" s="2"/>
      <c r="G476" s="2"/>
      <c r="H476" s="4"/>
      <c r="I476" s="92"/>
      <c r="J476" s="92"/>
      <c r="K476" s="92"/>
      <c r="L476" s="92"/>
      <c r="M476" s="4"/>
      <c r="N476" s="4"/>
      <c r="O476" s="2"/>
      <c r="P476" s="2"/>
    </row>
    <row r="477" spans="1:16" ht="21" customHeight="1">
      <c r="A477" s="2"/>
      <c r="B477" s="2"/>
      <c r="C477" s="2"/>
      <c r="D477" s="2"/>
      <c r="E477" s="2"/>
      <c r="F477" s="2"/>
      <c r="G477" s="2"/>
      <c r="H477" s="4"/>
      <c r="I477" s="92"/>
      <c r="J477" s="92"/>
      <c r="K477" s="92"/>
      <c r="L477" s="92"/>
      <c r="M477" s="4"/>
      <c r="N477" s="4"/>
      <c r="O477" s="2"/>
      <c r="P477" s="2"/>
    </row>
    <row r="478" spans="1:16" ht="21" customHeight="1">
      <c r="A478" s="2"/>
      <c r="B478" s="2"/>
      <c r="C478" s="2"/>
      <c r="D478" s="2"/>
      <c r="E478" s="2"/>
      <c r="F478" s="2"/>
      <c r="G478" s="2"/>
      <c r="H478" s="4"/>
      <c r="I478" s="92"/>
      <c r="J478" s="92"/>
      <c r="K478" s="92"/>
      <c r="L478" s="92"/>
      <c r="M478" s="4"/>
      <c r="N478" s="4"/>
      <c r="O478" s="2"/>
      <c r="P478" s="2"/>
    </row>
    <row r="479" spans="1:16" ht="21" customHeight="1">
      <c r="A479" s="2"/>
      <c r="B479" s="2"/>
      <c r="C479" s="2"/>
      <c r="D479" s="2"/>
      <c r="E479" s="2"/>
      <c r="F479" s="2"/>
      <c r="G479" s="2"/>
      <c r="H479" s="4"/>
      <c r="I479" s="92"/>
      <c r="J479" s="92"/>
      <c r="K479" s="92"/>
      <c r="L479" s="92"/>
      <c r="M479" s="4"/>
      <c r="N479" s="4"/>
      <c r="O479" s="2"/>
      <c r="P479" s="2"/>
    </row>
    <row r="480" spans="1:16" ht="21" customHeight="1">
      <c r="A480" s="2"/>
      <c r="B480" s="2"/>
      <c r="C480" s="2"/>
      <c r="D480" s="2"/>
      <c r="E480" s="2"/>
      <c r="F480" s="2"/>
      <c r="G480" s="2"/>
      <c r="H480" s="4"/>
      <c r="I480" s="92"/>
      <c r="J480" s="92"/>
      <c r="K480" s="92"/>
      <c r="L480" s="92"/>
      <c r="M480" s="4"/>
      <c r="N480" s="4"/>
      <c r="O480" s="2"/>
      <c r="P480" s="2"/>
    </row>
    <row r="481" spans="1:16" ht="21" customHeight="1">
      <c r="A481" s="2"/>
      <c r="B481" s="2"/>
      <c r="C481" s="2"/>
      <c r="D481" s="2"/>
      <c r="E481" s="2"/>
      <c r="F481" s="2"/>
      <c r="G481" s="2"/>
      <c r="H481" s="4"/>
      <c r="I481" s="92"/>
      <c r="J481" s="92"/>
      <c r="K481" s="92"/>
      <c r="L481" s="92"/>
      <c r="M481" s="4"/>
      <c r="N481" s="4"/>
      <c r="O481" s="2"/>
      <c r="P481" s="2"/>
    </row>
    <row r="482" spans="1:16" ht="21" customHeight="1">
      <c r="A482" s="2"/>
      <c r="B482" s="2"/>
      <c r="C482" s="2"/>
      <c r="D482" s="2"/>
      <c r="E482" s="2"/>
      <c r="F482" s="2"/>
      <c r="G482" s="2"/>
      <c r="H482" s="4"/>
      <c r="I482" s="92"/>
      <c r="J482" s="92"/>
      <c r="K482" s="92"/>
      <c r="L482" s="92"/>
      <c r="M482" s="4"/>
      <c r="N482" s="4"/>
      <c r="O482" s="2"/>
      <c r="P482" s="2"/>
    </row>
    <row r="483" spans="1:16" ht="21" customHeight="1">
      <c r="A483" s="2"/>
      <c r="B483" s="2"/>
      <c r="C483" s="2"/>
      <c r="D483" s="2"/>
      <c r="E483" s="2"/>
      <c r="F483" s="2"/>
      <c r="G483" s="2"/>
      <c r="H483" s="4"/>
      <c r="I483" s="92"/>
      <c r="J483" s="92"/>
      <c r="K483" s="92"/>
      <c r="L483" s="92"/>
      <c r="M483" s="4"/>
      <c r="N483" s="4"/>
      <c r="O483" s="2"/>
      <c r="P483" s="2"/>
    </row>
    <row r="484" spans="1:16" ht="21" customHeight="1">
      <c r="A484" s="2"/>
      <c r="B484" s="2"/>
      <c r="C484" s="2"/>
      <c r="D484" s="2"/>
      <c r="E484" s="2"/>
      <c r="F484" s="2"/>
      <c r="G484" s="2"/>
      <c r="H484" s="4"/>
      <c r="I484" s="92"/>
      <c r="J484" s="92"/>
      <c r="K484" s="92"/>
      <c r="L484" s="92"/>
      <c r="M484" s="4"/>
      <c r="N484" s="4"/>
      <c r="O484" s="2"/>
      <c r="P484" s="2"/>
    </row>
    <row r="485" spans="1:16" ht="21" customHeight="1">
      <c r="A485" s="2"/>
      <c r="B485" s="2"/>
      <c r="C485" s="2"/>
      <c r="D485" s="2"/>
      <c r="E485" s="2"/>
      <c r="F485" s="2"/>
      <c r="G485" s="2"/>
      <c r="H485" s="4"/>
      <c r="I485" s="92"/>
      <c r="J485" s="92"/>
      <c r="K485" s="92"/>
      <c r="L485" s="92"/>
      <c r="M485" s="4"/>
      <c r="N485" s="4"/>
      <c r="O485" s="2"/>
      <c r="P485" s="2"/>
    </row>
    <row r="486" spans="1:16" ht="21" customHeight="1">
      <c r="A486" s="2"/>
      <c r="B486" s="2"/>
      <c r="C486" s="2"/>
      <c r="D486" s="2"/>
      <c r="E486" s="2"/>
      <c r="F486" s="2"/>
      <c r="G486" s="2"/>
      <c r="H486" s="4"/>
      <c r="I486" s="92"/>
      <c r="J486" s="92"/>
      <c r="K486" s="92"/>
      <c r="L486" s="92"/>
      <c r="M486" s="4"/>
      <c r="N486" s="4"/>
      <c r="O486" s="2"/>
      <c r="P486" s="2"/>
    </row>
    <row r="487" spans="1:16" ht="21" customHeight="1">
      <c r="A487" s="2"/>
      <c r="B487" s="2"/>
      <c r="C487" s="2"/>
      <c r="D487" s="2"/>
      <c r="E487" s="2"/>
      <c r="F487" s="2"/>
      <c r="G487" s="2"/>
      <c r="H487" s="4"/>
      <c r="I487" s="92"/>
      <c r="J487" s="92"/>
      <c r="K487" s="92"/>
      <c r="L487" s="92"/>
      <c r="M487" s="4"/>
      <c r="N487" s="4"/>
      <c r="O487" s="2"/>
      <c r="P487" s="2"/>
    </row>
    <row r="488" spans="1:16" ht="21" customHeight="1">
      <c r="A488" s="2"/>
      <c r="B488" s="2"/>
      <c r="C488" s="2"/>
      <c r="D488" s="2"/>
      <c r="E488" s="2"/>
      <c r="F488" s="2"/>
      <c r="G488" s="2"/>
      <c r="H488" s="4"/>
      <c r="I488" s="92"/>
      <c r="J488" s="92"/>
      <c r="K488" s="92"/>
      <c r="L488" s="92"/>
      <c r="M488" s="4"/>
      <c r="N488" s="4"/>
      <c r="O488" s="2"/>
      <c r="P488" s="2"/>
    </row>
    <row r="489" spans="1:16" ht="21" customHeight="1">
      <c r="A489" s="2"/>
      <c r="B489" s="2"/>
      <c r="C489" s="2"/>
      <c r="D489" s="2"/>
      <c r="E489" s="2"/>
      <c r="F489" s="2"/>
      <c r="G489" s="2"/>
      <c r="H489" s="4"/>
      <c r="I489" s="92"/>
      <c r="J489" s="92"/>
      <c r="K489" s="92"/>
      <c r="L489" s="92"/>
      <c r="M489" s="4"/>
      <c r="N489" s="4"/>
      <c r="O489" s="2"/>
      <c r="P489" s="2"/>
    </row>
    <row r="490" spans="1:16" ht="21" customHeight="1">
      <c r="A490" s="2"/>
      <c r="B490" s="2"/>
      <c r="C490" s="2"/>
      <c r="D490" s="2"/>
      <c r="E490" s="2"/>
      <c r="F490" s="2"/>
      <c r="G490" s="2"/>
      <c r="H490" s="4"/>
      <c r="I490" s="92"/>
      <c r="J490" s="92"/>
      <c r="K490" s="92"/>
      <c r="L490" s="92"/>
      <c r="M490" s="4"/>
      <c r="N490" s="4"/>
      <c r="O490" s="2"/>
      <c r="P490" s="2"/>
    </row>
    <row r="491" spans="1:16" ht="21" customHeight="1">
      <c r="A491" s="2"/>
      <c r="B491" s="2"/>
      <c r="C491" s="2"/>
      <c r="D491" s="2"/>
      <c r="E491" s="2"/>
      <c r="F491" s="2"/>
      <c r="G491" s="2"/>
      <c r="H491" s="4"/>
      <c r="I491" s="92"/>
      <c r="J491" s="92"/>
      <c r="K491" s="92"/>
      <c r="L491" s="92"/>
      <c r="M491" s="4"/>
      <c r="N491" s="4"/>
      <c r="O491" s="2"/>
      <c r="P491" s="2"/>
    </row>
    <row r="492" spans="1:16" ht="21" customHeight="1">
      <c r="A492" s="2"/>
      <c r="B492" s="2"/>
      <c r="C492" s="2"/>
      <c r="D492" s="2"/>
      <c r="E492" s="2"/>
      <c r="F492" s="2"/>
      <c r="G492" s="2"/>
      <c r="H492" s="4"/>
      <c r="I492" s="92"/>
      <c r="J492" s="92"/>
      <c r="K492" s="92"/>
      <c r="L492" s="92"/>
      <c r="M492" s="4"/>
      <c r="N492" s="4"/>
      <c r="O492" s="2"/>
      <c r="P492" s="2"/>
    </row>
    <row r="493" spans="1:16" ht="21" customHeight="1">
      <c r="A493" s="2"/>
      <c r="B493" s="2"/>
      <c r="C493" s="2"/>
      <c r="D493" s="2"/>
      <c r="E493" s="2"/>
      <c r="F493" s="2"/>
      <c r="G493" s="2"/>
      <c r="H493" s="4"/>
      <c r="I493" s="92"/>
      <c r="J493" s="92"/>
      <c r="K493" s="92"/>
      <c r="L493" s="92"/>
      <c r="M493" s="4"/>
      <c r="N493" s="4"/>
      <c r="O493" s="2"/>
      <c r="P493" s="2"/>
    </row>
    <row r="494" spans="1:16" ht="21" customHeight="1">
      <c r="A494" s="2"/>
      <c r="B494" s="2"/>
      <c r="C494" s="2"/>
      <c r="D494" s="2"/>
      <c r="E494" s="2"/>
      <c r="F494" s="2"/>
      <c r="G494" s="2"/>
      <c r="H494" s="4"/>
      <c r="I494" s="92"/>
      <c r="J494" s="92"/>
      <c r="K494" s="92"/>
      <c r="L494" s="92"/>
      <c r="M494" s="4"/>
      <c r="N494" s="4"/>
      <c r="O494" s="2"/>
      <c r="P494" s="2"/>
    </row>
    <row r="495" spans="1:16" ht="21" customHeight="1">
      <c r="A495" s="2"/>
      <c r="B495" s="2"/>
      <c r="C495" s="2"/>
      <c r="D495" s="2"/>
      <c r="E495" s="2"/>
      <c r="F495" s="2"/>
      <c r="G495" s="2"/>
      <c r="H495" s="4"/>
      <c r="I495" s="92"/>
      <c r="J495" s="92"/>
      <c r="K495" s="92"/>
      <c r="L495" s="92"/>
      <c r="M495" s="4"/>
      <c r="N495" s="4"/>
      <c r="O495" s="2"/>
      <c r="P495" s="2"/>
    </row>
    <row r="496" spans="1:16" ht="21" customHeight="1">
      <c r="A496" s="2"/>
      <c r="B496" s="2"/>
      <c r="C496" s="2"/>
      <c r="D496" s="2"/>
      <c r="E496" s="2"/>
      <c r="F496" s="2"/>
      <c r="G496" s="2"/>
      <c r="H496" s="4"/>
      <c r="I496" s="92"/>
      <c r="J496" s="92"/>
      <c r="K496" s="92"/>
      <c r="L496" s="92"/>
      <c r="M496" s="4"/>
      <c r="N496" s="4"/>
      <c r="O496" s="2"/>
      <c r="P496" s="2"/>
    </row>
    <row r="497" spans="1:16" ht="21" customHeight="1">
      <c r="A497" s="2"/>
      <c r="B497" s="2"/>
      <c r="C497" s="2"/>
      <c r="D497" s="2"/>
      <c r="E497" s="2"/>
      <c r="F497" s="2"/>
      <c r="G497" s="2"/>
      <c r="H497" s="4"/>
      <c r="I497" s="92"/>
      <c r="J497" s="92"/>
      <c r="K497" s="92"/>
      <c r="L497" s="92"/>
      <c r="M497" s="4"/>
      <c r="N497" s="4"/>
      <c r="O497" s="2"/>
      <c r="P497" s="2"/>
    </row>
    <row r="498" spans="1:16" ht="21" customHeight="1">
      <c r="A498" s="2"/>
      <c r="B498" s="2"/>
      <c r="C498" s="2"/>
      <c r="D498" s="2"/>
      <c r="E498" s="2"/>
      <c r="F498" s="2"/>
      <c r="G498" s="2"/>
      <c r="H498" s="4"/>
      <c r="I498" s="92"/>
      <c r="J498" s="92"/>
      <c r="K498" s="92"/>
      <c r="L498" s="92"/>
      <c r="M498" s="4"/>
      <c r="N498" s="4"/>
      <c r="O498" s="2"/>
      <c r="P498" s="2"/>
    </row>
    <row r="499" spans="1:16" ht="21" customHeight="1">
      <c r="A499" s="2"/>
      <c r="B499" s="2"/>
      <c r="C499" s="2"/>
      <c r="D499" s="2"/>
      <c r="E499" s="2"/>
      <c r="F499" s="2"/>
      <c r="G499" s="2"/>
      <c r="H499" s="4"/>
      <c r="I499" s="92"/>
      <c r="J499" s="92"/>
      <c r="K499" s="92"/>
      <c r="L499" s="92"/>
      <c r="M499" s="4"/>
      <c r="N499" s="4"/>
      <c r="O499" s="2"/>
      <c r="P499" s="2"/>
    </row>
    <row r="500" spans="1:16" ht="21" customHeight="1">
      <c r="A500" s="2"/>
      <c r="B500" s="2"/>
      <c r="C500" s="2"/>
      <c r="D500" s="2"/>
      <c r="E500" s="2"/>
      <c r="F500" s="2"/>
      <c r="G500" s="2"/>
      <c r="H500" s="4"/>
      <c r="I500" s="92"/>
      <c r="J500" s="92"/>
      <c r="K500" s="92"/>
      <c r="L500" s="92"/>
      <c r="M500" s="4"/>
      <c r="N500" s="4"/>
      <c r="O500" s="2"/>
      <c r="P500" s="2"/>
    </row>
    <row r="501" spans="1:16" ht="21" customHeight="1">
      <c r="A501" s="2"/>
      <c r="B501" s="2"/>
      <c r="C501" s="2"/>
      <c r="D501" s="2"/>
      <c r="E501" s="2"/>
      <c r="F501" s="2"/>
      <c r="G501" s="2"/>
      <c r="H501" s="4"/>
      <c r="I501" s="92"/>
      <c r="J501" s="92"/>
      <c r="K501" s="92"/>
      <c r="L501" s="92"/>
      <c r="M501" s="4"/>
      <c r="N501" s="4"/>
      <c r="O501" s="2"/>
      <c r="P501" s="2"/>
    </row>
    <row r="502" spans="1:16" ht="21" customHeight="1">
      <c r="A502" s="2"/>
      <c r="B502" s="2"/>
      <c r="C502" s="2"/>
      <c r="D502" s="2"/>
      <c r="E502" s="2"/>
      <c r="F502" s="2"/>
      <c r="G502" s="2"/>
      <c r="H502" s="4"/>
      <c r="I502" s="92"/>
      <c r="J502" s="92"/>
      <c r="K502" s="92"/>
      <c r="L502" s="92"/>
      <c r="M502" s="4"/>
      <c r="N502" s="4"/>
      <c r="O502" s="2"/>
      <c r="P502" s="2"/>
    </row>
    <row r="503" spans="1:16" ht="21" customHeight="1">
      <c r="A503" s="2"/>
      <c r="B503" s="2"/>
      <c r="C503" s="2"/>
      <c r="D503" s="2"/>
      <c r="E503" s="2"/>
      <c r="F503" s="2"/>
      <c r="G503" s="2"/>
      <c r="H503" s="4"/>
      <c r="I503" s="92"/>
      <c r="J503" s="92"/>
      <c r="K503" s="92"/>
      <c r="L503" s="92"/>
      <c r="M503" s="4"/>
      <c r="N503" s="4"/>
      <c r="O503" s="2"/>
      <c r="P503" s="2"/>
    </row>
    <row r="504" spans="1:16" ht="21" customHeight="1">
      <c r="A504" s="2"/>
      <c r="B504" s="2"/>
      <c r="C504" s="2"/>
      <c r="D504" s="2"/>
      <c r="E504" s="2"/>
      <c r="F504" s="2"/>
      <c r="G504" s="2"/>
      <c r="H504" s="4"/>
      <c r="I504" s="92"/>
      <c r="J504" s="92"/>
      <c r="K504" s="92"/>
      <c r="L504" s="92"/>
      <c r="M504" s="4"/>
      <c r="N504" s="4"/>
      <c r="O504" s="2"/>
      <c r="P504" s="2"/>
    </row>
    <row r="505" spans="1:16" ht="21" customHeight="1">
      <c r="A505" s="2"/>
      <c r="B505" s="2"/>
      <c r="C505" s="2"/>
      <c r="D505" s="2"/>
      <c r="E505" s="2"/>
      <c r="F505" s="2"/>
      <c r="G505" s="2"/>
      <c r="H505" s="4"/>
      <c r="I505" s="92"/>
      <c r="J505" s="92"/>
      <c r="K505" s="92"/>
      <c r="L505" s="92"/>
      <c r="M505" s="4"/>
      <c r="N505" s="4"/>
      <c r="O505" s="2"/>
      <c r="P505" s="2"/>
    </row>
    <row r="506" spans="1:16" ht="21" customHeight="1">
      <c r="A506" s="2"/>
      <c r="B506" s="2"/>
      <c r="C506" s="2"/>
      <c r="D506" s="2"/>
      <c r="E506" s="2"/>
      <c r="F506" s="2"/>
      <c r="G506" s="2"/>
      <c r="H506" s="4"/>
      <c r="I506" s="92"/>
      <c r="J506" s="92"/>
      <c r="K506" s="92"/>
      <c r="L506" s="92"/>
      <c r="M506" s="4"/>
      <c r="N506" s="4"/>
      <c r="O506" s="2"/>
      <c r="P506" s="2"/>
    </row>
    <row r="507" spans="1:16" ht="21" customHeight="1">
      <c r="A507" s="2"/>
      <c r="B507" s="2"/>
      <c r="C507" s="2"/>
      <c r="D507" s="2"/>
      <c r="E507" s="2"/>
      <c r="F507" s="2"/>
      <c r="G507" s="2"/>
      <c r="H507" s="4"/>
      <c r="I507" s="92"/>
      <c r="J507" s="92"/>
      <c r="K507" s="92"/>
      <c r="L507" s="92"/>
      <c r="M507" s="4"/>
      <c r="N507" s="4"/>
      <c r="O507" s="2"/>
      <c r="P507" s="2"/>
    </row>
    <row r="508" spans="1:16" ht="21" customHeight="1">
      <c r="A508" s="2"/>
      <c r="B508" s="2"/>
      <c r="C508" s="2"/>
      <c r="D508" s="2"/>
      <c r="E508" s="2"/>
      <c r="F508" s="2"/>
      <c r="G508" s="2"/>
      <c r="H508" s="4"/>
      <c r="I508" s="92"/>
      <c r="J508" s="92"/>
      <c r="K508" s="92"/>
      <c r="L508" s="92"/>
      <c r="M508" s="4"/>
      <c r="N508" s="4"/>
      <c r="O508" s="2"/>
      <c r="P508" s="2"/>
    </row>
    <row r="509" spans="1:16" ht="21" customHeight="1">
      <c r="A509" s="2"/>
      <c r="B509" s="2"/>
      <c r="C509" s="2"/>
      <c r="D509" s="2"/>
      <c r="E509" s="2"/>
      <c r="F509" s="2"/>
      <c r="G509" s="2"/>
      <c r="H509" s="4"/>
      <c r="I509" s="92"/>
      <c r="J509" s="92"/>
      <c r="K509" s="92"/>
      <c r="L509" s="92"/>
      <c r="M509" s="4"/>
      <c r="N509" s="4"/>
      <c r="O509" s="2"/>
      <c r="P509" s="2"/>
    </row>
    <row r="510" spans="1:16" ht="21" customHeight="1">
      <c r="A510" s="2"/>
      <c r="B510" s="2"/>
      <c r="C510" s="2"/>
      <c r="D510" s="2"/>
      <c r="E510" s="2"/>
      <c r="F510" s="2"/>
      <c r="G510" s="2"/>
      <c r="H510" s="4"/>
      <c r="I510" s="92"/>
      <c r="J510" s="92"/>
      <c r="K510" s="92"/>
      <c r="L510" s="92"/>
      <c r="M510" s="4"/>
      <c r="N510" s="4"/>
      <c r="O510" s="2"/>
      <c r="P510" s="2"/>
    </row>
    <row r="511" spans="1:16" ht="21" customHeight="1">
      <c r="A511" s="2"/>
      <c r="B511" s="2"/>
      <c r="C511" s="2"/>
      <c r="D511" s="2"/>
      <c r="E511" s="2"/>
      <c r="F511" s="2"/>
      <c r="G511" s="2"/>
      <c r="H511" s="4"/>
      <c r="I511" s="92"/>
      <c r="J511" s="92"/>
      <c r="K511" s="92"/>
      <c r="L511" s="92"/>
      <c r="M511" s="4"/>
      <c r="N511" s="4"/>
      <c r="O511" s="2"/>
      <c r="P511" s="2"/>
    </row>
    <row r="512" spans="1:16" ht="21" customHeight="1">
      <c r="A512" s="2"/>
      <c r="B512" s="2"/>
      <c r="C512" s="2"/>
      <c r="D512" s="2"/>
      <c r="E512" s="2"/>
      <c r="F512" s="2"/>
      <c r="G512" s="2"/>
      <c r="H512" s="4"/>
      <c r="I512" s="92"/>
      <c r="J512" s="92"/>
      <c r="K512" s="92"/>
      <c r="L512" s="92"/>
      <c r="M512" s="4"/>
      <c r="N512" s="4"/>
      <c r="O512" s="2"/>
      <c r="P512" s="2"/>
    </row>
    <row r="513" spans="1:16" ht="21" customHeight="1">
      <c r="A513" s="2"/>
      <c r="B513" s="2"/>
      <c r="C513" s="2"/>
      <c r="D513" s="2"/>
      <c r="E513" s="2"/>
      <c r="F513" s="2"/>
      <c r="G513" s="2"/>
      <c r="H513" s="4"/>
      <c r="I513" s="92"/>
      <c r="J513" s="92"/>
      <c r="K513" s="92"/>
      <c r="L513" s="92"/>
      <c r="M513" s="4"/>
      <c r="N513" s="4"/>
      <c r="O513" s="2"/>
      <c r="P513" s="2"/>
    </row>
    <row r="514" spans="1:16" ht="21" customHeight="1">
      <c r="A514" s="2"/>
      <c r="B514" s="2"/>
      <c r="C514" s="2"/>
      <c r="D514" s="2"/>
      <c r="E514" s="2"/>
      <c r="F514" s="2"/>
      <c r="G514" s="2"/>
      <c r="H514" s="4"/>
      <c r="I514" s="92"/>
      <c r="J514" s="92"/>
      <c r="K514" s="92"/>
      <c r="L514" s="92"/>
      <c r="M514" s="4"/>
      <c r="N514" s="4"/>
      <c r="O514" s="2"/>
      <c r="P514" s="2"/>
    </row>
    <row r="515" spans="1:16" ht="21" customHeight="1">
      <c r="A515" s="2"/>
      <c r="B515" s="2"/>
      <c r="C515" s="2"/>
      <c r="D515" s="2"/>
      <c r="E515" s="2"/>
      <c r="F515" s="2"/>
      <c r="G515" s="2"/>
      <c r="H515" s="4"/>
      <c r="I515" s="92"/>
      <c r="J515" s="92"/>
      <c r="K515" s="92"/>
      <c r="L515" s="92"/>
      <c r="M515" s="4"/>
      <c r="N515" s="4"/>
      <c r="O515" s="2"/>
      <c r="P515" s="2"/>
    </row>
    <row r="516" spans="1:16" ht="21" customHeight="1">
      <c r="A516" s="2"/>
      <c r="B516" s="2"/>
      <c r="C516" s="2"/>
      <c r="D516" s="2"/>
      <c r="E516" s="2"/>
      <c r="F516" s="2"/>
      <c r="G516" s="2"/>
      <c r="H516" s="4"/>
      <c r="I516" s="92"/>
      <c r="J516" s="92"/>
      <c r="K516" s="92"/>
      <c r="L516" s="92"/>
      <c r="M516" s="4"/>
      <c r="N516" s="4"/>
      <c r="O516" s="2"/>
      <c r="P516" s="2"/>
    </row>
    <row r="517" spans="1:16" ht="21" customHeight="1">
      <c r="A517" s="2"/>
      <c r="B517" s="2"/>
      <c r="C517" s="2"/>
      <c r="D517" s="2"/>
      <c r="E517" s="2"/>
      <c r="F517" s="2"/>
      <c r="G517" s="2"/>
      <c r="H517" s="4"/>
      <c r="I517" s="92"/>
      <c r="J517" s="92"/>
      <c r="K517" s="92"/>
      <c r="L517" s="92"/>
      <c r="M517" s="4"/>
      <c r="N517" s="4"/>
      <c r="O517" s="2"/>
      <c r="P517" s="2"/>
    </row>
    <row r="518" spans="1:16" ht="21" customHeight="1">
      <c r="A518" s="2"/>
      <c r="B518" s="2"/>
      <c r="C518" s="2"/>
      <c r="D518" s="2"/>
      <c r="E518" s="2"/>
      <c r="F518" s="2"/>
      <c r="G518" s="2"/>
      <c r="H518" s="4"/>
      <c r="I518" s="92"/>
      <c r="J518" s="92"/>
      <c r="K518" s="92"/>
      <c r="L518" s="92"/>
      <c r="M518" s="4"/>
      <c r="N518" s="4"/>
      <c r="O518" s="2"/>
      <c r="P518" s="2"/>
    </row>
    <row r="519" spans="1:16" ht="21" customHeight="1">
      <c r="A519" s="2"/>
      <c r="B519" s="2"/>
      <c r="C519" s="2"/>
      <c r="D519" s="2"/>
      <c r="E519" s="2"/>
      <c r="F519" s="2"/>
      <c r="G519" s="2"/>
      <c r="H519" s="4"/>
      <c r="I519" s="92"/>
      <c r="J519" s="92"/>
      <c r="K519" s="92"/>
      <c r="L519" s="92"/>
      <c r="M519" s="4"/>
      <c r="N519" s="4"/>
      <c r="O519" s="2"/>
      <c r="P519" s="2"/>
    </row>
    <row r="520" spans="1:16" ht="21" customHeight="1">
      <c r="A520" s="2"/>
      <c r="B520" s="2"/>
      <c r="C520" s="2"/>
      <c r="D520" s="2"/>
      <c r="E520" s="2"/>
      <c r="F520" s="2"/>
      <c r="G520" s="2"/>
      <c r="H520" s="4"/>
      <c r="I520" s="92"/>
      <c r="J520" s="92"/>
      <c r="K520" s="92"/>
      <c r="L520" s="92"/>
      <c r="M520" s="4"/>
      <c r="N520" s="4"/>
      <c r="O520" s="2"/>
      <c r="P520" s="2"/>
    </row>
    <row r="521" spans="1:16" ht="21" customHeight="1">
      <c r="A521" s="2"/>
      <c r="B521" s="2"/>
      <c r="C521" s="2"/>
      <c r="D521" s="2"/>
      <c r="E521" s="2"/>
      <c r="F521" s="2"/>
      <c r="G521" s="2"/>
      <c r="H521" s="4"/>
      <c r="I521" s="92"/>
      <c r="J521" s="92"/>
      <c r="K521" s="92"/>
      <c r="L521" s="92"/>
      <c r="M521" s="4"/>
      <c r="N521" s="4"/>
      <c r="O521" s="2"/>
      <c r="P521" s="2"/>
    </row>
    <row r="522" spans="1:16" ht="21" customHeight="1">
      <c r="A522" s="2"/>
      <c r="B522" s="2"/>
      <c r="C522" s="2"/>
      <c r="D522" s="2"/>
      <c r="E522" s="2"/>
      <c r="F522" s="2"/>
      <c r="G522" s="2"/>
      <c r="H522" s="4"/>
      <c r="I522" s="92"/>
      <c r="J522" s="92"/>
      <c r="K522" s="92"/>
      <c r="L522" s="92"/>
      <c r="M522" s="4"/>
      <c r="N522" s="4"/>
      <c r="O522" s="2"/>
      <c r="P522" s="2"/>
    </row>
    <row r="523" spans="1:16" ht="21" customHeight="1">
      <c r="A523" s="2"/>
      <c r="B523" s="2"/>
      <c r="C523" s="2"/>
      <c r="D523" s="2"/>
      <c r="E523" s="2"/>
      <c r="F523" s="2"/>
      <c r="G523" s="2"/>
      <c r="H523" s="4"/>
      <c r="I523" s="92"/>
      <c r="J523" s="92"/>
      <c r="K523" s="92"/>
      <c r="L523" s="92"/>
      <c r="M523" s="4"/>
      <c r="N523" s="4"/>
      <c r="O523" s="2"/>
      <c r="P523" s="2"/>
    </row>
    <row r="524" spans="1:16" ht="21" customHeight="1">
      <c r="A524" s="2"/>
      <c r="B524" s="2"/>
      <c r="C524" s="2"/>
      <c r="D524" s="2"/>
      <c r="E524" s="2"/>
      <c r="F524" s="2"/>
      <c r="G524" s="2"/>
      <c r="H524" s="4"/>
      <c r="I524" s="92"/>
      <c r="J524" s="92"/>
      <c r="K524" s="92"/>
      <c r="L524" s="92"/>
      <c r="M524" s="4"/>
      <c r="N524" s="4"/>
      <c r="O524" s="2"/>
      <c r="P524" s="2"/>
    </row>
    <row r="525" spans="1:16" ht="21" customHeight="1">
      <c r="A525" s="2"/>
      <c r="B525" s="2"/>
      <c r="C525" s="2"/>
      <c r="D525" s="2"/>
      <c r="E525" s="2"/>
      <c r="F525" s="2"/>
      <c r="G525" s="2"/>
      <c r="H525" s="4"/>
      <c r="I525" s="92"/>
      <c r="J525" s="92"/>
      <c r="K525" s="92"/>
      <c r="L525" s="92"/>
      <c r="M525" s="4"/>
      <c r="N525" s="4"/>
      <c r="O525" s="2"/>
      <c r="P525" s="2"/>
    </row>
    <row r="526" spans="1:16" ht="21" customHeight="1">
      <c r="A526" s="2"/>
      <c r="B526" s="2"/>
      <c r="C526" s="2"/>
      <c r="D526" s="2"/>
      <c r="E526" s="2"/>
      <c r="F526" s="2"/>
      <c r="G526" s="2"/>
      <c r="H526" s="4"/>
      <c r="I526" s="92"/>
      <c r="J526" s="92"/>
      <c r="K526" s="92"/>
      <c r="L526" s="92"/>
      <c r="M526" s="4"/>
      <c r="N526" s="4"/>
      <c r="O526" s="2"/>
      <c r="P526" s="2"/>
    </row>
    <row r="527" spans="1:16" ht="21" customHeight="1">
      <c r="A527" s="2"/>
      <c r="B527" s="2"/>
      <c r="C527" s="2"/>
      <c r="D527" s="2"/>
      <c r="E527" s="2"/>
      <c r="F527" s="2"/>
      <c r="G527" s="2"/>
      <c r="H527" s="4"/>
      <c r="I527" s="92"/>
      <c r="J527" s="92"/>
      <c r="K527" s="92"/>
      <c r="L527" s="92"/>
      <c r="M527" s="4"/>
      <c r="N527" s="4"/>
      <c r="O527" s="2"/>
      <c r="P527" s="2"/>
    </row>
    <row r="528" spans="1:16" ht="21" customHeight="1">
      <c r="A528" s="2"/>
      <c r="B528" s="2"/>
      <c r="C528" s="2"/>
      <c r="D528" s="2"/>
      <c r="E528" s="2"/>
      <c r="F528" s="2"/>
      <c r="G528" s="2"/>
      <c r="H528" s="4"/>
      <c r="I528" s="92"/>
      <c r="J528" s="92"/>
      <c r="K528" s="92"/>
      <c r="L528" s="92"/>
      <c r="M528" s="4"/>
      <c r="N528" s="4"/>
      <c r="O528" s="2"/>
      <c r="P528" s="2"/>
    </row>
    <row r="529" spans="1:16" ht="21" customHeight="1">
      <c r="A529" s="2"/>
      <c r="B529" s="2"/>
      <c r="C529" s="2"/>
      <c r="D529" s="2"/>
      <c r="E529" s="2"/>
      <c r="F529" s="2"/>
      <c r="G529" s="2"/>
      <c r="H529" s="4"/>
      <c r="I529" s="92"/>
      <c r="J529" s="92"/>
      <c r="K529" s="92"/>
      <c r="L529" s="92"/>
      <c r="M529" s="4"/>
      <c r="N529" s="4"/>
      <c r="O529" s="2"/>
      <c r="P529" s="2"/>
    </row>
    <row r="530" spans="1:16" ht="21" customHeight="1">
      <c r="A530" s="2"/>
      <c r="B530" s="2"/>
      <c r="C530" s="2"/>
      <c r="D530" s="2"/>
      <c r="E530" s="2"/>
      <c r="F530" s="2"/>
      <c r="G530" s="2"/>
      <c r="H530" s="4"/>
      <c r="I530" s="92"/>
      <c r="J530" s="92"/>
      <c r="K530" s="92"/>
      <c r="L530" s="92"/>
      <c r="M530" s="4"/>
      <c r="N530" s="4"/>
      <c r="O530" s="2"/>
      <c r="P530" s="2"/>
    </row>
    <row r="531" spans="1:16" ht="21" customHeight="1">
      <c r="A531" s="2"/>
      <c r="B531" s="2"/>
      <c r="C531" s="2"/>
      <c r="D531" s="2"/>
      <c r="E531" s="2"/>
      <c r="F531" s="2"/>
      <c r="G531" s="2"/>
      <c r="H531" s="4"/>
      <c r="I531" s="92"/>
      <c r="J531" s="92"/>
      <c r="K531" s="92"/>
      <c r="L531" s="92"/>
      <c r="M531" s="4"/>
      <c r="N531" s="4"/>
      <c r="O531" s="2"/>
      <c r="P531" s="2"/>
    </row>
    <row r="532" spans="1:16" ht="21" customHeight="1">
      <c r="A532" s="2"/>
      <c r="B532" s="2"/>
      <c r="C532" s="2"/>
      <c r="D532" s="2"/>
      <c r="E532" s="2"/>
      <c r="F532" s="2"/>
      <c r="G532" s="2"/>
      <c r="H532" s="4"/>
      <c r="I532" s="92"/>
      <c r="J532" s="92"/>
      <c r="K532" s="92"/>
      <c r="L532" s="92"/>
      <c r="M532" s="4"/>
      <c r="N532" s="4"/>
      <c r="O532" s="2"/>
      <c r="P532" s="2"/>
    </row>
    <row r="533" spans="1:16" ht="21" customHeight="1">
      <c r="A533" s="2"/>
      <c r="B533" s="2"/>
      <c r="C533" s="2"/>
      <c r="D533" s="2"/>
      <c r="E533" s="2"/>
      <c r="F533" s="2"/>
      <c r="G533" s="2"/>
      <c r="H533" s="4"/>
      <c r="I533" s="92"/>
      <c r="J533" s="92"/>
      <c r="K533" s="92"/>
      <c r="L533" s="92"/>
      <c r="M533" s="4"/>
      <c r="N533" s="4"/>
      <c r="O533" s="2"/>
      <c r="P533" s="2"/>
    </row>
    <row r="534" spans="1:16" ht="21" customHeight="1">
      <c r="A534" s="2"/>
      <c r="B534" s="2"/>
      <c r="C534" s="2"/>
      <c r="D534" s="2"/>
      <c r="E534" s="2"/>
      <c r="F534" s="2"/>
      <c r="G534" s="2"/>
      <c r="H534" s="4"/>
      <c r="I534" s="92"/>
      <c r="J534" s="92"/>
      <c r="K534" s="92"/>
      <c r="L534" s="92"/>
      <c r="M534" s="4"/>
      <c r="N534" s="4"/>
      <c r="O534" s="2"/>
      <c r="P534" s="2"/>
    </row>
    <row r="535" spans="1:16" ht="21" customHeight="1">
      <c r="A535" s="2"/>
      <c r="B535" s="2"/>
      <c r="C535" s="2"/>
      <c r="D535" s="2"/>
      <c r="E535" s="2"/>
      <c r="F535" s="2"/>
      <c r="G535" s="2"/>
      <c r="H535" s="4"/>
      <c r="I535" s="92"/>
      <c r="J535" s="92"/>
      <c r="K535" s="92"/>
      <c r="L535" s="92"/>
      <c r="M535" s="4"/>
      <c r="N535" s="4"/>
      <c r="O535" s="2"/>
      <c r="P535" s="2"/>
    </row>
    <row r="536" spans="1:16" ht="21" customHeight="1">
      <c r="A536" s="2"/>
      <c r="B536" s="2"/>
      <c r="C536" s="2"/>
      <c r="D536" s="2"/>
      <c r="E536" s="2"/>
      <c r="F536" s="2"/>
      <c r="G536" s="2"/>
      <c r="H536" s="4"/>
      <c r="I536" s="92"/>
      <c r="J536" s="92"/>
      <c r="K536" s="92"/>
      <c r="L536" s="92"/>
      <c r="M536" s="4"/>
      <c r="N536" s="4"/>
      <c r="O536" s="2"/>
      <c r="P536" s="2"/>
    </row>
    <row r="537" spans="1:16" ht="21" customHeight="1">
      <c r="A537" s="2"/>
      <c r="B537" s="2"/>
      <c r="C537" s="2"/>
      <c r="D537" s="2"/>
      <c r="E537" s="2"/>
      <c r="F537" s="2"/>
      <c r="G537" s="2"/>
      <c r="H537" s="4"/>
      <c r="I537" s="92"/>
      <c r="J537" s="92"/>
      <c r="K537" s="92"/>
      <c r="L537" s="92"/>
      <c r="M537" s="4"/>
      <c r="N537" s="4"/>
      <c r="O537" s="2"/>
      <c r="P537" s="2"/>
    </row>
    <row r="538" spans="1:16" ht="21" customHeight="1">
      <c r="A538" s="2"/>
      <c r="B538" s="2"/>
      <c r="C538" s="2"/>
      <c r="D538" s="2"/>
      <c r="E538" s="2"/>
      <c r="F538" s="2"/>
      <c r="G538" s="2"/>
      <c r="H538" s="4"/>
      <c r="I538" s="92"/>
      <c r="J538" s="92"/>
      <c r="K538" s="92"/>
      <c r="L538" s="92"/>
      <c r="M538" s="4"/>
      <c r="N538" s="4"/>
      <c r="O538" s="2"/>
      <c r="P538" s="2"/>
    </row>
    <row r="539" spans="1:16" ht="21" customHeight="1">
      <c r="A539" s="2"/>
      <c r="B539" s="2"/>
      <c r="C539" s="2"/>
      <c r="D539" s="2"/>
      <c r="E539" s="2"/>
      <c r="F539" s="2"/>
      <c r="G539" s="2"/>
      <c r="H539" s="4"/>
      <c r="I539" s="92"/>
      <c r="J539" s="92"/>
      <c r="K539" s="92"/>
      <c r="L539" s="92"/>
      <c r="M539" s="4"/>
      <c r="N539" s="4"/>
      <c r="O539" s="2"/>
      <c r="P539" s="2"/>
    </row>
    <row r="540" spans="1:16" ht="21" customHeight="1">
      <c r="A540" s="2"/>
      <c r="B540" s="2"/>
      <c r="C540" s="2"/>
      <c r="D540" s="2"/>
      <c r="E540" s="2"/>
      <c r="F540" s="2"/>
      <c r="G540" s="2"/>
      <c r="H540" s="4"/>
      <c r="I540" s="92"/>
      <c r="J540" s="92"/>
      <c r="K540" s="92"/>
      <c r="L540" s="92"/>
      <c r="M540" s="4"/>
      <c r="N540" s="4"/>
      <c r="O540" s="2"/>
      <c r="P540" s="2"/>
    </row>
    <row r="541" spans="1:16" ht="21" customHeight="1">
      <c r="A541" s="2"/>
      <c r="B541" s="2"/>
      <c r="C541" s="2"/>
      <c r="D541" s="2"/>
      <c r="E541" s="2"/>
      <c r="F541" s="2"/>
      <c r="G541" s="2"/>
      <c r="H541" s="4"/>
      <c r="I541" s="92"/>
      <c r="J541" s="92"/>
      <c r="K541" s="92"/>
      <c r="L541" s="92"/>
      <c r="M541" s="4"/>
      <c r="N541" s="4"/>
      <c r="O541" s="2"/>
      <c r="P541" s="2"/>
    </row>
    <row r="542" spans="1:16" ht="21" customHeight="1">
      <c r="A542" s="2"/>
      <c r="B542" s="2"/>
      <c r="C542" s="2"/>
      <c r="D542" s="2"/>
      <c r="E542" s="2"/>
      <c r="F542" s="2"/>
      <c r="G542" s="2"/>
      <c r="H542" s="4"/>
      <c r="I542" s="92"/>
      <c r="J542" s="92"/>
      <c r="K542" s="92"/>
      <c r="L542" s="92"/>
      <c r="M542" s="4"/>
      <c r="N542" s="4"/>
      <c r="O542" s="2"/>
      <c r="P542" s="2"/>
    </row>
    <row r="543" spans="1:16" ht="21" customHeight="1">
      <c r="A543" s="2"/>
      <c r="B543" s="2"/>
      <c r="C543" s="2"/>
      <c r="D543" s="2"/>
      <c r="E543" s="2"/>
      <c r="F543" s="2"/>
      <c r="G543" s="2"/>
      <c r="H543" s="4"/>
      <c r="I543" s="92"/>
      <c r="J543" s="92"/>
      <c r="K543" s="92"/>
      <c r="L543" s="92"/>
      <c r="M543" s="4"/>
      <c r="N543" s="4"/>
      <c r="O543" s="2"/>
      <c r="P543" s="2"/>
    </row>
    <row r="544" spans="1:16" ht="21" customHeight="1">
      <c r="A544" s="2"/>
      <c r="B544" s="2"/>
      <c r="C544" s="2"/>
      <c r="D544" s="2"/>
      <c r="E544" s="2"/>
      <c r="F544" s="2"/>
      <c r="G544" s="2"/>
      <c r="H544" s="4"/>
      <c r="I544" s="92"/>
      <c r="J544" s="92"/>
      <c r="K544" s="92"/>
      <c r="L544" s="92"/>
      <c r="M544" s="4"/>
      <c r="N544" s="4"/>
      <c r="O544" s="2"/>
      <c r="P544" s="2"/>
    </row>
    <row r="545" spans="1:16" ht="21" customHeight="1">
      <c r="A545" s="2"/>
      <c r="B545" s="2"/>
      <c r="C545" s="2"/>
      <c r="D545" s="2"/>
      <c r="E545" s="2"/>
      <c r="F545" s="2"/>
      <c r="G545" s="2"/>
      <c r="H545" s="4"/>
      <c r="I545" s="92"/>
      <c r="J545" s="92"/>
      <c r="K545" s="92"/>
      <c r="L545" s="92"/>
      <c r="M545" s="4"/>
      <c r="N545" s="4"/>
      <c r="O545" s="2"/>
      <c r="P545" s="2"/>
    </row>
    <row r="546" spans="1:16" ht="21" customHeight="1">
      <c r="A546" s="2"/>
      <c r="B546" s="2"/>
      <c r="C546" s="2"/>
      <c r="D546" s="2"/>
      <c r="E546" s="2"/>
      <c r="F546" s="2"/>
      <c r="G546" s="2"/>
      <c r="H546" s="4"/>
      <c r="I546" s="92"/>
      <c r="J546" s="92"/>
      <c r="K546" s="92"/>
      <c r="L546" s="92"/>
      <c r="M546" s="4"/>
      <c r="N546" s="4"/>
      <c r="O546" s="2"/>
      <c r="P546" s="2"/>
    </row>
    <row r="547" spans="1:16" ht="21" customHeight="1">
      <c r="A547" s="2"/>
      <c r="B547" s="2"/>
      <c r="C547" s="2"/>
      <c r="D547" s="2"/>
      <c r="E547" s="2"/>
      <c r="F547" s="2"/>
      <c r="G547" s="2"/>
      <c r="H547" s="4"/>
      <c r="I547" s="92"/>
      <c r="J547" s="92"/>
      <c r="K547" s="92"/>
      <c r="L547" s="92"/>
      <c r="M547" s="4"/>
      <c r="N547" s="4"/>
      <c r="O547" s="2"/>
      <c r="P547" s="2"/>
    </row>
    <row r="548" spans="1:16" ht="21" customHeight="1">
      <c r="A548" s="2"/>
      <c r="B548" s="2"/>
      <c r="C548" s="2"/>
      <c r="D548" s="2"/>
      <c r="E548" s="2"/>
      <c r="F548" s="2"/>
      <c r="G548" s="2"/>
      <c r="H548" s="4"/>
      <c r="I548" s="92"/>
      <c r="J548" s="92"/>
      <c r="K548" s="92"/>
      <c r="L548" s="92"/>
      <c r="M548" s="4"/>
      <c r="N548" s="4"/>
      <c r="O548" s="2"/>
      <c r="P548" s="2"/>
    </row>
    <row r="549" spans="1:16" ht="21" customHeight="1">
      <c r="A549" s="2"/>
      <c r="B549" s="2"/>
      <c r="C549" s="2"/>
      <c r="D549" s="2"/>
      <c r="E549" s="2"/>
      <c r="F549" s="2"/>
      <c r="G549" s="2"/>
      <c r="H549" s="4"/>
      <c r="I549" s="92"/>
      <c r="J549" s="92"/>
      <c r="K549" s="92"/>
      <c r="L549" s="92"/>
      <c r="M549" s="4"/>
      <c r="N549" s="4"/>
      <c r="O549" s="2"/>
      <c r="P549" s="2"/>
    </row>
    <row r="550" spans="1:16" ht="21" customHeight="1">
      <c r="A550" s="2"/>
      <c r="B550" s="2"/>
      <c r="C550" s="2"/>
      <c r="D550" s="2"/>
      <c r="E550" s="2"/>
      <c r="F550" s="2"/>
      <c r="G550" s="2"/>
      <c r="H550" s="4"/>
      <c r="I550" s="92"/>
      <c r="J550" s="92"/>
      <c r="K550" s="92"/>
      <c r="L550" s="92"/>
      <c r="M550" s="4"/>
      <c r="N550" s="4"/>
      <c r="O550" s="2"/>
      <c r="P550" s="2"/>
    </row>
    <row r="551" spans="1:16" ht="21" customHeight="1">
      <c r="A551" s="2"/>
      <c r="B551" s="2"/>
      <c r="C551" s="2"/>
      <c r="D551" s="2"/>
      <c r="E551" s="2"/>
      <c r="F551" s="2"/>
      <c r="G551" s="2"/>
      <c r="H551" s="4"/>
      <c r="I551" s="92"/>
      <c r="J551" s="92"/>
      <c r="K551" s="92"/>
      <c r="L551" s="92"/>
      <c r="M551" s="4"/>
      <c r="N551" s="4"/>
      <c r="O551" s="2"/>
      <c r="P551" s="2"/>
    </row>
    <row r="552" spans="1:16" ht="21" customHeight="1">
      <c r="A552" s="2"/>
      <c r="B552" s="2"/>
      <c r="C552" s="2"/>
      <c r="D552" s="2"/>
      <c r="E552" s="2"/>
      <c r="F552" s="2"/>
      <c r="G552" s="2"/>
      <c r="H552" s="4"/>
      <c r="I552" s="92"/>
      <c r="J552" s="92"/>
      <c r="K552" s="92"/>
      <c r="L552" s="92"/>
      <c r="M552" s="4"/>
      <c r="N552" s="4"/>
      <c r="O552" s="2"/>
      <c r="P552" s="2"/>
    </row>
    <row r="553" spans="1:16" ht="21" customHeight="1">
      <c r="A553" s="2"/>
      <c r="B553" s="2"/>
      <c r="C553" s="2"/>
      <c r="D553" s="2"/>
      <c r="E553" s="2"/>
      <c r="F553" s="2"/>
      <c r="G553" s="2"/>
      <c r="H553" s="4"/>
      <c r="I553" s="92"/>
      <c r="J553" s="92"/>
      <c r="K553" s="92"/>
      <c r="L553" s="92"/>
      <c r="M553" s="4"/>
      <c r="N553" s="4"/>
      <c r="O553" s="2"/>
      <c r="P553" s="2"/>
    </row>
    <row r="554" spans="1:16" ht="21" customHeight="1">
      <c r="A554" s="2"/>
      <c r="B554" s="2"/>
      <c r="C554" s="2"/>
      <c r="D554" s="2"/>
      <c r="E554" s="2"/>
      <c r="F554" s="2"/>
      <c r="G554" s="2"/>
      <c r="H554" s="4"/>
      <c r="I554" s="92"/>
      <c r="J554" s="92"/>
      <c r="K554" s="92"/>
      <c r="L554" s="92"/>
      <c r="M554" s="4"/>
      <c r="N554" s="4"/>
      <c r="O554" s="2"/>
      <c r="P554" s="2"/>
    </row>
    <row r="555" spans="1:16" ht="21" customHeight="1">
      <c r="A555" s="2"/>
      <c r="B555" s="2"/>
      <c r="C555" s="2"/>
      <c r="D555" s="2"/>
      <c r="E555" s="2"/>
      <c r="F555" s="2"/>
      <c r="G555" s="2"/>
      <c r="H555" s="4"/>
      <c r="I555" s="92"/>
      <c r="J555" s="92"/>
      <c r="K555" s="92"/>
      <c r="L555" s="92"/>
      <c r="M555" s="4"/>
      <c r="N555" s="4"/>
      <c r="O555" s="2"/>
      <c r="P555" s="2"/>
    </row>
    <row r="556" spans="1:16" ht="21" customHeight="1">
      <c r="A556" s="2"/>
      <c r="B556" s="2"/>
      <c r="C556" s="2"/>
      <c r="D556" s="2"/>
      <c r="E556" s="2"/>
      <c r="F556" s="2"/>
      <c r="G556" s="2"/>
      <c r="H556" s="4"/>
      <c r="I556" s="92"/>
      <c r="J556" s="92"/>
      <c r="K556" s="92"/>
      <c r="L556" s="92"/>
      <c r="M556" s="4"/>
      <c r="N556" s="4"/>
      <c r="O556" s="2"/>
      <c r="P556" s="2"/>
    </row>
    <row r="557" spans="1:16" ht="21" customHeight="1">
      <c r="A557" s="2"/>
      <c r="B557" s="2"/>
      <c r="C557" s="2"/>
      <c r="D557" s="2"/>
      <c r="E557" s="2"/>
      <c r="F557" s="2"/>
      <c r="G557" s="2"/>
      <c r="H557" s="4"/>
      <c r="I557" s="92"/>
      <c r="J557" s="92"/>
      <c r="K557" s="92"/>
      <c r="L557" s="92"/>
      <c r="M557" s="4"/>
      <c r="N557" s="4"/>
      <c r="O557" s="2"/>
      <c r="P557" s="2"/>
    </row>
    <row r="558" spans="1:16" ht="21" customHeight="1">
      <c r="A558" s="2"/>
      <c r="B558" s="2"/>
      <c r="C558" s="2"/>
      <c r="D558" s="2"/>
      <c r="E558" s="2"/>
      <c r="F558" s="2"/>
      <c r="G558" s="2"/>
      <c r="H558" s="4"/>
      <c r="I558" s="92"/>
      <c r="J558" s="92"/>
      <c r="K558" s="92"/>
      <c r="L558" s="92"/>
      <c r="M558" s="4"/>
      <c r="N558" s="4"/>
      <c r="O558" s="2"/>
      <c r="P558" s="2"/>
    </row>
    <row r="559" spans="1:16" ht="21" customHeight="1">
      <c r="A559" s="2"/>
      <c r="B559" s="2"/>
      <c r="C559" s="2"/>
      <c r="D559" s="2"/>
      <c r="E559" s="2"/>
      <c r="F559" s="2"/>
      <c r="G559" s="2"/>
      <c r="H559" s="4"/>
      <c r="I559" s="92"/>
      <c r="J559" s="92"/>
      <c r="K559" s="92"/>
      <c r="L559" s="92"/>
      <c r="M559" s="4"/>
      <c r="N559" s="4"/>
      <c r="O559" s="2"/>
      <c r="P559" s="2"/>
    </row>
    <row r="560" spans="1:16" ht="21" customHeight="1">
      <c r="A560" s="2"/>
      <c r="B560" s="2"/>
      <c r="C560" s="2"/>
      <c r="D560" s="2"/>
      <c r="E560" s="2"/>
      <c r="F560" s="2"/>
      <c r="G560" s="2"/>
      <c r="H560" s="4"/>
      <c r="I560" s="92"/>
      <c r="J560" s="92"/>
      <c r="K560" s="92"/>
      <c r="L560" s="92"/>
      <c r="M560" s="4"/>
      <c r="N560" s="4"/>
      <c r="O560" s="2"/>
      <c r="P560" s="2"/>
    </row>
    <row r="561" spans="1:16" ht="21" customHeight="1">
      <c r="A561" s="2"/>
      <c r="B561" s="2"/>
      <c r="C561" s="2"/>
      <c r="D561" s="2"/>
      <c r="E561" s="2"/>
      <c r="F561" s="2"/>
      <c r="G561" s="2"/>
      <c r="H561" s="4"/>
      <c r="I561" s="92"/>
      <c r="J561" s="92"/>
      <c r="K561" s="92"/>
      <c r="L561" s="92"/>
      <c r="M561" s="4"/>
      <c r="N561" s="4"/>
      <c r="O561" s="2"/>
      <c r="P561" s="2"/>
    </row>
    <row r="562" spans="1:16" ht="21" customHeight="1">
      <c r="A562" s="2"/>
      <c r="B562" s="2"/>
      <c r="C562" s="2"/>
      <c r="D562" s="2"/>
      <c r="E562" s="2"/>
      <c r="F562" s="2"/>
      <c r="G562" s="2"/>
      <c r="H562" s="4"/>
      <c r="I562" s="92"/>
      <c r="J562" s="92"/>
      <c r="K562" s="92"/>
      <c r="L562" s="92"/>
      <c r="M562" s="4"/>
      <c r="N562" s="4"/>
      <c r="O562" s="2"/>
      <c r="P562" s="2"/>
    </row>
    <row r="563" spans="1:16" ht="21" customHeight="1">
      <c r="A563" s="2"/>
      <c r="B563" s="2"/>
      <c r="C563" s="2"/>
      <c r="D563" s="2"/>
      <c r="E563" s="2"/>
      <c r="F563" s="2"/>
      <c r="G563" s="2"/>
      <c r="H563" s="4"/>
      <c r="I563" s="92"/>
      <c r="J563" s="92"/>
      <c r="K563" s="92"/>
      <c r="L563" s="92"/>
      <c r="M563" s="4"/>
      <c r="N563" s="4"/>
      <c r="O563" s="2"/>
      <c r="P563" s="2"/>
    </row>
    <row r="564" spans="1:16" ht="21" customHeight="1">
      <c r="A564" s="2"/>
      <c r="B564" s="2"/>
      <c r="C564" s="2"/>
      <c r="D564" s="2"/>
      <c r="E564" s="2"/>
      <c r="F564" s="2"/>
      <c r="G564" s="2"/>
      <c r="H564" s="4"/>
      <c r="I564" s="92"/>
      <c r="J564" s="92"/>
      <c r="K564" s="92"/>
      <c r="L564" s="92"/>
      <c r="M564" s="4"/>
      <c r="N564" s="4"/>
      <c r="O564" s="2"/>
      <c r="P564" s="2"/>
    </row>
    <row r="565" spans="1:16" ht="21" customHeight="1">
      <c r="A565" s="2"/>
      <c r="B565" s="2"/>
      <c r="C565" s="2"/>
      <c r="D565" s="2"/>
      <c r="E565" s="2"/>
      <c r="F565" s="2"/>
      <c r="G565" s="2"/>
      <c r="H565" s="4"/>
      <c r="I565" s="92"/>
      <c r="J565" s="92"/>
      <c r="K565" s="92"/>
      <c r="L565" s="92"/>
      <c r="M565" s="4"/>
      <c r="N565" s="4"/>
      <c r="O565" s="2"/>
      <c r="P565" s="2"/>
    </row>
    <row r="566" spans="1:16" ht="21" customHeight="1">
      <c r="A566" s="2"/>
      <c r="B566" s="2"/>
      <c r="C566" s="2"/>
      <c r="D566" s="2"/>
      <c r="E566" s="2"/>
      <c r="F566" s="2"/>
      <c r="G566" s="2"/>
      <c r="H566" s="4"/>
      <c r="I566" s="92"/>
      <c r="J566" s="92"/>
      <c r="K566" s="92"/>
      <c r="L566" s="92"/>
      <c r="M566" s="4"/>
      <c r="N566" s="4"/>
      <c r="O566" s="2"/>
      <c r="P566" s="2"/>
    </row>
    <row r="567" spans="1:16" ht="21" customHeight="1">
      <c r="A567" s="2"/>
      <c r="B567" s="2"/>
      <c r="C567" s="2"/>
      <c r="D567" s="2"/>
      <c r="E567" s="2"/>
      <c r="F567" s="2"/>
      <c r="G567" s="2"/>
      <c r="H567" s="4"/>
      <c r="I567" s="92"/>
      <c r="J567" s="92"/>
      <c r="K567" s="92"/>
      <c r="L567" s="92"/>
      <c r="M567" s="4"/>
      <c r="N567" s="4"/>
      <c r="O567" s="2"/>
      <c r="P567" s="2"/>
    </row>
    <row r="568" spans="1:16" ht="21" customHeight="1">
      <c r="A568" s="2"/>
      <c r="B568" s="2"/>
      <c r="C568" s="2"/>
      <c r="D568" s="2"/>
      <c r="E568" s="2"/>
      <c r="F568" s="2"/>
      <c r="G568" s="2"/>
      <c r="H568" s="4"/>
      <c r="I568" s="92"/>
      <c r="J568" s="92"/>
      <c r="K568" s="92"/>
      <c r="L568" s="92"/>
      <c r="M568" s="4"/>
      <c r="N568" s="4"/>
      <c r="O568" s="2"/>
      <c r="P568" s="2"/>
    </row>
    <row r="569" spans="1:16" ht="21" customHeight="1">
      <c r="A569" s="2"/>
      <c r="B569" s="2"/>
      <c r="C569" s="2"/>
      <c r="D569" s="2"/>
      <c r="E569" s="2"/>
      <c r="F569" s="2"/>
      <c r="G569" s="2"/>
      <c r="H569" s="4"/>
      <c r="I569" s="92"/>
      <c r="J569" s="92"/>
      <c r="K569" s="92"/>
      <c r="L569" s="92"/>
      <c r="M569" s="4"/>
      <c r="N569" s="4"/>
      <c r="O569" s="2"/>
      <c r="P569" s="2"/>
    </row>
    <row r="570" spans="1:16" ht="21" customHeight="1">
      <c r="A570" s="2"/>
      <c r="B570" s="2"/>
      <c r="C570" s="2"/>
      <c r="D570" s="2"/>
      <c r="E570" s="2"/>
      <c r="F570" s="2"/>
      <c r="G570" s="2"/>
      <c r="H570" s="4"/>
      <c r="I570" s="92"/>
      <c r="J570" s="92"/>
      <c r="K570" s="92"/>
      <c r="L570" s="92"/>
      <c r="M570" s="4"/>
      <c r="N570" s="4"/>
      <c r="O570" s="2"/>
      <c r="P570" s="2"/>
    </row>
    <row r="571" spans="1:16" ht="21" customHeight="1">
      <c r="A571" s="2"/>
      <c r="B571" s="2"/>
      <c r="C571" s="2"/>
      <c r="D571" s="2"/>
      <c r="E571" s="2"/>
      <c r="F571" s="2"/>
      <c r="G571" s="2"/>
      <c r="H571" s="4"/>
      <c r="I571" s="92"/>
      <c r="J571" s="92"/>
      <c r="K571" s="92"/>
      <c r="L571" s="92"/>
      <c r="M571" s="4"/>
      <c r="N571" s="4"/>
      <c r="O571" s="2"/>
      <c r="P571" s="2"/>
    </row>
    <row r="572" spans="1:16" ht="21" customHeight="1">
      <c r="A572" s="2"/>
      <c r="B572" s="2"/>
      <c r="C572" s="2"/>
      <c r="D572" s="2"/>
      <c r="E572" s="2"/>
      <c r="F572" s="2"/>
      <c r="G572" s="2"/>
      <c r="H572" s="4"/>
      <c r="I572" s="92"/>
      <c r="J572" s="92"/>
      <c r="K572" s="92"/>
      <c r="L572" s="92"/>
      <c r="M572" s="4"/>
      <c r="N572" s="4"/>
      <c r="O572" s="2"/>
      <c r="P572" s="2"/>
    </row>
    <row r="573" spans="1:16" ht="21" customHeight="1">
      <c r="A573" s="2"/>
      <c r="B573" s="2"/>
      <c r="C573" s="2"/>
      <c r="D573" s="2"/>
      <c r="E573" s="2"/>
      <c r="F573" s="2"/>
      <c r="G573" s="2"/>
      <c r="H573" s="4"/>
      <c r="I573" s="92"/>
      <c r="J573" s="92"/>
      <c r="K573" s="92"/>
      <c r="L573" s="92"/>
      <c r="M573" s="4"/>
      <c r="N573" s="4"/>
      <c r="O573" s="2"/>
      <c r="P573" s="2"/>
    </row>
    <row r="574" spans="1:16" ht="21" customHeight="1">
      <c r="A574" s="2"/>
      <c r="B574" s="2"/>
      <c r="C574" s="2"/>
      <c r="D574" s="2"/>
      <c r="E574" s="2"/>
      <c r="F574" s="2"/>
      <c r="G574" s="2"/>
      <c r="H574" s="4"/>
      <c r="I574" s="92"/>
      <c r="J574" s="92"/>
      <c r="K574" s="92"/>
      <c r="L574" s="92"/>
      <c r="M574" s="4"/>
      <c r="N574" s="4"/>
      <c r="O574" s="2"/>
      <c r="P574" s="2"/>
    </row>
    <row r="575" spans="1:16" ht="21" customHeight="1">
      <c r="A575" s="2"/>
      <c r="B575" s="2"/>
      <c r="C575" s="2"/>
      <c r="D575" s="2"/>
      <c r="E575" s="2"/>
      <c r="F575" s="2"/>
      <c r="G575" s="2"/>
      <c r="H575" s="4"/>
      <c r="I575" s="92"/>
      <c r="J575" s="92"/>
      <c r="K575" s="92"/>
      <c r="L575" s="92"/>
      <c r="M575" s="4"/>
      <c r="N575" s="4"/>
      <c r="O575" s="2"/>
      <c r="P575" s="2"/>
    </row>
    <row r="576" spans="1:16" ht="21" customHeight="1">
      <c r="A576" s="2"/>
      <c r="B576" s="2"/>
      <c r="C576" s="2"/>
      <c r="D576" s="2"/>
      <c r="E576" s="2"/>
      <c r="F576" s="2"/>
      <c r="G576" s="2"/>
      <c r="H576" s="4"/>
      <c r="I576" s="92"/>
      <c r="J576" s="92"/>
      <c r="K576" s="92"/>
      <c r="L576" s="92"/>
      <c r="M576" s="4"/>
      <c r="N576" s="4"/>
      <c r="O576" s="2"/>
      <c r="P576" s="2"/>
    </row>
    <row r="577" spans="1:16" ht="21" customHeight="1">
      <c r="A577" s="2"/>
      <c r="B577" s="2"/>
      <c r="C577" s="2"/>
      <c r="D577" s="2"/>
      <c r="E577" s="2"/>
      <c r="F577" s="2"/>
      <c r="G577" s="2"/>
      <c r="H577" s="4"/>
      <c r="I577" s="92"/>
      <c r="J577" s="92"/>
      <c r="K577" s="92"/>
      <c r="L577" s="92"/>
      <c r="M577" s="4"/>
      <c r="N577" s="4"/>
      <c r="O577" s="2"/>
      <c r="P577" s="2"/>
    </row>
    <row r="578" spans="1:16" ht="21" customHeight="1">
      <c r="A578" s="2"/>
      <c r="B578" s="2"/>
      <c r="C578" s="2"/>
      <c r="D578" s="2"/>
      <c r="E578" s="2"/>
      <c r="F578" s="2"/>
      <c r="G578" s="2"/>
      <c r="H578" s="4"/>
      <c r="I578" s="92"/>
      <c r="J578" s="92"/>
      <c r="K578" s="92"/>
      <c r="L578" s="92"/>
      <c r="M578" s="4"/>
      <c r="N578" s="4"/>
      <c r="O578" s="2"/>
      <c r="P578" s="2"/>
    </row>
    <row r="579" spans="1:16" ht="21" customHeight="1">
      <c r="A579" s="2"/>
      <c r="B579" s="2"/>
      <c r="C579" s="2"/>
      <c r="D579" s="2"/>
      <c r="E579" s="2"/>
      <c r="F579" s="2"/>
      <c r="G579" s="2"/>
      <c r="H579" s="4"/>
      <c r="I579" s="92"/>
      <c r="J579" s="92"/>
      <c r="K579" s="92"/>
      <c r="L579" s="92"/>
      <c r="M579" s="4"/>
      <c r="N579" s="4"/>
      <c r="O579" s="2"/>
      <c r="P579" s="2"/>
    </row>
    <row r="580" spans="1:16" ht="21" customHeight="1">
      <c r="A580" s="2"/>
      <c r="B580" s="2"/>
      <c r="C580" s="2"/>
      <c r="D580" s="2"/>
      <c r="E580" s="2"/>
      <c r="F580" s="2"/>
      <c r="G580" s="2"/>
      <c r="H580" s="4"/>
      <c r="I580" s="92"/>
      <c r="J580" s="92"/>
      <c r="K580" s="92"/>
      <c r="L580" s="92"/>
      <c r="M580" s="4"/>
      <c r="N580" s="4"/>
      <c r="O580" s="2"/>
      <c r="P580" s="2"/>
    </row>
    <row r="581" spans="1:16" ht="21" customHeight="1">
      <c r="A581" s="2"/>
      <c r="B581" s="2"/>
      <c r="C581" s="2"/>
      <c r="D581" s="2"/>
      <c r="E581" s="2"/>
      <c r="F581" s="2"/>
      <c r="G581" s="2"/>
      <c r="H581" s="4"/>
      <c r="I581" s="92"/>
      <c r="J581" s="92"/>
      <c r="K581" s="92"/>
      <c r="L581" s="92"/>
      <c r="M581" s="4"/>
      <c r="N581" s="4"/>
      <c r="O581" s="2"/>
      <c r="P581" s="2"/>
    </row>
    <row r="582" spans="1:16" ht="21" customHeight="1">
      <c r="A582" s="2"/>
      <c r="B582" s="2"/>
      <c r="C582" s="2"/>
      <c r="D582" s="2"/>
      <c r="E582" s="2"/>
      <c r="F582" s="2"/>
      <c r="G582" s="2"/>
      <c r="H582" s="4"/>
      <c r="I582" s="92"/>
      <c r="J582" s="92"/>
      <c r="K582" s="92"/>
      <c r="L582" s="92"/>
      <c r="M582" s="4"/>
      <c r="N582" s="4"/>
      <c r="O582" s="2"/>
      <c r="P582" s="2"/>
    </row>
    <row r="583" spans="1:16" ht="21" customHeight="1">
      <c r="A583" s="2"/>
      <c r="B583" s="2"/>
      <c r="C583" s="2"/>
      <c r="D583" s="2"/>
      <c r="E583" s="2"/>
      <c r="F583" s="2"/>
      <c r="G583" s="2"/>
      <c r="H583" s="4"/>
      <c r="I583" s="92"/>
      <c r="J583" s="92"/>
      <c r="K583" s="92"/>
      <c r="L583" s="92"/>
      <c r="M583" s="4"/>
      <c r="N583" s="4"/>
      <c r="O583" s="2"/>
      <c r="P583" s="2"/>
    </row>
    <row r="584" spans="1:16" ht="21" customHeight="1">
      <c r="A584" s="2"/>
      <c r="B584" s="2"/>
      <c r="C584" s="2"/>
      <c r="D584" s="2"/>
      <c r="E584" s="2"/>
      <c r="F584" s="2"/>
      <c r="G584" s="2"/>
      <c r="H584" s="4"/>
      <c r="I584" s="92"/>
      <c r="J584" s="92"/>
      <c r="K584" s="92"/>
      <c r="L584" s="92"/>
      <c r="M584" s="4"/>
      <c r="N584" s="4"/>
      <c r="O584" s="2"/>
      <c r="P584" s="2"/>
    </row>
    <row r="585" spans="1:16" ht="21" customHeight="1">
      <c r="A585" s="2"/>
      <c r="B585" s="2"/>
      <c r="C585" s="2"/>
      <c r="D585" s="2"/>
      <c r="E585" s="2"/>
      <c r="F585" s="2"/>
      <c r="G585" s="2"/>
      <c r="H585" s="4"/>
      <c r="I585" s="92"/>
      <c r="J585" s="92"/>
      <c r="K585" s="92"/>
      <c r="L585" s="92"/>
      <c r="M585" s="4"/>
      <c r="N585" s="4"/>
      <c r="O585" s="2"/>
      <c r="P585" s="2"/>
    </row>
    <row r="586" spans="1:16" ht="21" customHeight="1">
      <c r="A586" s="2"/>
      <c r="B586" s="2"/>
      <c r="C586" s="2"/>
      <c r="D586" s="2"/>
      <c r="E586" s="2"/>
      <c r="F586" s="2"/>
      <c r="G586" s="2"/>
      <c r="H586" s="4"/>
      <c r="I586" s="92"/>
      <c r="J586" s="92"/>
      <c r="K586" s="92"/>
      <c r="L586" s="92"/>
      <c r="M586" s="4"/>
      <c r="N586" s="4"/>
      <c r="O586" s="2"/>
      <c r="P586" s="2"/>
    </row>
    <row r="587" spans="1:16" ht="21" customHeight="1">
      <c r="A587" s="2"/>
      <c r="B587" s="2"/>
      <c r="C587" s="2"/>
      <c r="D587" s="2"/>
      <c r="E587" s="2"/>
      <c r="F587" s="2"/>
      <c r="G587" s="2"/>
      <c r="H587" s="4"/>
      <c r="I587" s="92"/>
      <c r="J587" s="92"/>
      <c r="K587" s="92"/>
      <c r="L587" s="92"/>
      <c r="M587" s="4"/>
      <c r="N587" s="4"/>
      <c r="O587" s="2"/>
      <c r="P587" s="2"/>
    </row>
    <row r="588" spans="1:16" ht="21" customHeight="1">
      <c r="A588" s="2"/>
      <c r="B588" s="2"/>
      <c r="C588" s="2"/>
      <c r="D588" s="2"/>
      <c r="E588" s="2"/>
      <c r="F588" s="2"/>
      <c r="G588" s="2"/>
      <c r="H588" s="4"/>
      <c r="I588" s="92"/>
      <c r="J588" s="92"/>
      <c r="K588" s="92"/>
      <c r="L588" s="92"/>
      <c r="M588" s="4"/>
      <c r="N588" s="4"/>
      <c r="O588" s="2"/>
      <c r="P588" s="2"/>
    </row>
    <row r="589" spans="1:16" ht="21" customHeight="1">
      <c r="A589" s="2"/>
      <c r="B589" s="2"/>
      <c r="C589" s="2"/>
      <c r="D589" s="2"/>
      <c r="E589" s="2"/>
      <c r="F589" s="2"/>
      <c r="G589" s="2"/>
      <c r="H589" s="4"/>
      <c r="I589" s="92"/>
      <c r="J589" s="92"/>
      <c r="K589" s="92"/>
      <c r="L589" s="92"/>
      <c r="M589" s="4"/>
      <c r="N589" s="4"/>
      <c r="O589" s="2"/>
      <c r="P589" s="2"/>
    </row>
    <row r="590" spans="1:16" ht="21" customHeight="1">
      <c r="A590" s="2"/>
      <c r="B590" s="2"/>
      <c r="C590" s="2"/>
      <c r="D590" s="2"/>
      <c r="E590" s="2"/>
      <c r="F590" s="2"/>
      <c r="G590" s="2"/>
      <c r="H590" s="4"/>
      <c r="I590" s="92"/>
      <c r="J590" s="92"/>
      <c r="K590" s="92"/>
      <c r="L590" s="92"/>
      <c r="M590" s="4"/>
      <c r="N590" s="4"/>
      <c r="O590" s="2"/>
      <c r="P590" s="2"/>
    </row>
    <row r="591" spans="1:16" ht="21" customHeight="1">
      <c r="A591" s="2"/>
      <c r="B591" s="2"/>
      <c r="C591" s="2"/>
      <c r="D591" s="2"/>
      <c r="E591" s="2"/>
      <c r="F591" s="2"/>
      <c r="G591" s="2"/>
      <c r="H591" s="4"/>
      <c r="I591" s="92"/>
      <c r="J591" s="92"/>
      <c r="K591" s="92"/>
      <c r="L591" s="92"/>
      <c r="M591" s="4"/>
      <c r="N591" s="4"/>
      <c r="O591" s="2"/>
      <c r="P591" s="2"/>
    </row>
    <row r="592" spans="1:16" ht="21" customHeight="1">
      <c r="A592" s="2"/>
      <c r="B592" s="2"/>
      <c r="C592" s="2"/>
      <c r="D592" s="2"/>
      <c r="E592" s="2"/>
      <c r="F592" s="2"/>
      <c r="G592" s="2"/>
      <c r="H592" s="4"/>
      <c r="I592" s="92"/>
      <c r="J592" s="92"/>
      <c r="K592" s="92"/>
      <c r="L592" s="92"/>
      <c r="M592" s="4"/>
      <c r="N592" s="4"/>
      <c r="O592" s="2"/>
      <c r="P592" s="2"/>
    </row>
    <row r="593" spans="1:16" ht="21" customHeight="1">
      <c r="A593" s="2"/>
      <c r="B593" s="2"/>
      <c r="C593" s="2"/>
      <c r="D593" s="2"/>
      <c r="E593" s="2"/>
      <c r="F593" s="2"/>
      <c r="G593" s="2"/>
      <c r="H593" s="4"/>
      <c r="I593" s="92"/>
      <c r="J593" s="92"/>
      <c r="K593" s="92"/>
      <c r="L593" s="92"/>
      <c r="M593" s="4"/>
      <c r="N593" s="4"/>
      <c r="O593" s="2"/>
      <c r="P593" s="2"/>
    </row>
    <row r="594" spans="1:16" ht="21" customHeight="1">
      <c r="A594" s="2"/>
      <c r="B594" s="2"/>
      <c r="C594" s="2"/>
      <c r="D594" s="2"/>
      <c r="E594" s="2"/>
      <c r="F594" s="2"/>
      <c r="G594" s="2"/>
      <c r="H594" s="4"/>
      <c r="I594" s="92"/>
      <c r="J594" s="92"/>
      <c r="K594" s="92"/>
      <c r="L594" s="92"/>
      <c r="M594" s="4"/>
      <c r="N594" s="4"/>
      <c r="O594" s="2"/>
      <c r="P594" s="2"/>
    </row>
    <row r="595" spans="1:16" ht="21" customHeight="1">
      <c r="A595" s="2"/>
      <c r="B595" s="2"/>
      <c r="C595" s="2"/>
      <c r="D595" s="2"/>
      <c r="E595" s="2"/>
      <c r="F595" s="2"/>
      <c r="G595" s="2"/>
      <c r="H595" s="4"/>
      <c r="I595" s="92"/>
      <c r="J595" s="92"/>
      <c r="K595" s="92"/>
      <c r="L595" s="92"/>
      <c r="M595" s="4"/>
      <c r="N595" s="4"/>
      <c r="O595" s="2"/>
      <c r="P595" s="2"/>
    </row>
    <row r="596" spans="1:16" ht="21" customHeight="1">
      <c r="A596" s="2"/>
      <c r="B596" s="2"/>
      <c r="C596" s="2"/>
      <c r="D596" s="2"/>
      <c r="E596" s="2"/>
      <c r="F596" s="2"/>
      <c r="G596" s="2"/>
      <c r="H596" s="4"/>
      <c r="I596" s="92"/>
      <c r="J596" s="92"/>
      <c r="K596" s="92"/>
      <c r="L596" s="92"/>
      <c r="M596" s="4"/>
      <c r="N596" s="4"/>
      <c r="O596" s="2"/>
      <c r="P596" s="2"/>
    </row>
    <row r="597" spans="1:16" ht="21" customHeight="1">
      <c r="A597" s="2"/>
      <c r="B597" s="2"/>
      <c r="C597" s="2"/>
      <c r="D597" s="2"/>
      <c r="E597" s="2"/>
      <c r="F597" s="2"/>
      <c r="G597" s="2"/>
      <c r="H597" s="4"/>
      <c r="I597" s="92"/>
      <c r="J597" s="92"/>
      <c r="K597" s="92"/>
      <c r="L597" s="92"/>
      <c r="M597" s="4"/>
      <c r="N597" s="4"/>
      <c r="O597" s="2"/>
      <c r="P597" s="2"/>
    </row>
    <row r="598" spans="1:16" ht="21" customHeight="1">
      <c r="A598" s="2"/>
      <c r="B598" s="2"/>
      <c r="C598" s="2"/>
      <c r="D598" s="2"/>
      <c r="E598" s="2"/>
      <c r="F598" s="2"/>
      <c r="G598" s="2"/>
      <c r="H598" s="4"/>
      <c r="I598" s="92"/>
      <c r="J598" s="92"/>
      <c r="K598" s="92"/>
      <c r="L598" s="92"/>
      <c r="M598" s="4"/>
      <c r="N598" s="4"/>
      <c r="O598" s="2"/>
      <c r="P598" s="2"/>
    </row>
    <row r="599" spans="1:16" ht="21" customHeight="1">
      <c r="A599" s="2"/>
      <c r="B599" s="2"/>
      <c r="C599" s="2"/>
      <c r="D599" s="2"/>
      <c r="E599" s="2"/>
      <c r="F599" s="2"/>
      <c r="G599" s="2"/>
      <c r="H599" s="4"/>
      <c r="I599" s="92"/>
      <c r="J599" s="92"/>
      <c r="K599" s="92"/>
      <c r="L599" s="92"/>
      <c r="M599" s="4"/>
      <c r="N599" s="4"/>
      <c r="O599" s="2"/>
      <c r="P599" s="2"/>
    </row>
    <row r="600" spans="1:16" ht="21" customHeight="1">
      <c r="A600" s="2"/>
      <c r="B600" s="2"/>
      <c r="C600" s="2"/>
      <c r="D600" s="2"/>
      <c r="E600" s="2"/>
      <c r="F600" s="2"/>
      <c r="G600" s="2"/>
      <c r="H600" s="4"/>
      <c r="I600" s="92"/>
      <c r="J600" s="92"/>
      <c r="K600" s="92"/>
      <c r="L600" s="92"/>
      <c r="M600" s="4"/>
      <c r="N600" s="4"/>
      <c r="O600" s="2"/>
      <c r="P600" s="2"/>
    </row>
    <row r="601" spans="1:16" ht="21" customHeight="1">
      <c r="A601" s="2"/>
      <c r="B601" s="2"/>
      <c r="C601" s="2"/>
      <c r="D601" s="2"/>
      <c r="E601" s="2"/>
      <c r="F601" s="2"/>
      <c r="G601" s="2"/>
      <c r="H601" s="4"/>
      <c r="I601" s="92"/>
      <c r="J601" s="92"/>
      <c r="K601" s="92"/>
      <c r="L601" s="92"/>
      <c r="M601" s="4"/>
      <c r="N601" s="4"/>
      <c r="O601" s="2"/>
      <c r="P601" s="2"/>
    </row>
    <row r="602" spans="1:16" ht="21" customHeight="1">
      <c r="A602" s="2"/>
      <c r="B602" s="2"/>
      <c r="C602" s="2"/>
      <c r="D602" s="2"/>
      <c r="E602" s="2"/>
      <c r="F602" s="2"/>
      <c r="G602" s="2"/>
      <c r="H602" s="4"/>
      <c r="I602" s="92"/>
      <c r="J602" s="92"/>
      <c r="K602" s="92"/>
      <c r="L602" s="92"/>
      <c r="M602" s="4"/>
      <c r="N602" s="4"/>
      <c r="O602" s="2"/>
      <c r="P602" s="2"/>
    </row>
    <row r="603" spans="1:16" ht="21" customHeight="1">
      <c r="A603" s="2"/>
      <c r="B603" s="2"/>
      <c r="C603" s="2"/>
      <c r="D603" s="2"/>
      <c r="E603" s="2"/>
      <c r="F603" s="2"/>
      <c r="G603" s="2"/>
      <c r="H603" s="4"/>
      <c r="I603" s="92"/>
      <c r="J603" s="92"/>
      <c r="K603" s="92"/>
      <c r="L603" s="92"/>
      <c r="M603" s="4"/>
      <c r="N603" s="4"/>
      <c r="O603" s="2"/>
      <c r="P603" s="2"/>
    </row>
    <row r="604" spans="1:16" ht="21" customHeight="1">
      <c r="A604" s="2"/>
      <c r="B604" s="2"/>
      <c r="C604" s="2"/>
      <c r="D604" s="2"/>
      <c r="E604" s="2"/>
      <c r="F604" s="2"/>
      <c r="G604" s="2"/>
      <c r="H604" s="4"/>
      <c r="I604" s="92"/>
      <c r="J604" s="92"/>
      <c r="K604" s="92"/>
      <c r="L604" s="92"/>
      <c r="M604" s="4"/>
      <c r="N604" s="4"/>
      <c r="O604" s="2"/>
      <c r="P604" s="2"/>
    </row>
    <row r="605" spans="1:16" ht="21" customHeight="1">
      <c r="A605" s="2"/>
      <c r="B605" s="2"/>
      <c r="C605" s="2"/>
      <c r="D605" s="2"/>
      <c r="E605" s="2"/>
      <c r="F605" s="2"/>
      <c r="G605" s="2"/>
      <c r="H605" s="4"/>
      <c r="I605" s="92"/>
      <c r="J605" s="92"/>
      <c r="K605" s="92"/>
      <c r="L605" s="92"/>
      <c r="M605" s="4"/>
      <c r="N605" s="4"/>
      <c r="O605" s="2"/>
      <c r="P605" s="2"/>
    </row>
    <row r="606" spans="1:16" ht="21" customHeight="1">
      <c r="A606" s="2"/>
      <c r="B606" s="2"/>
      <c r="C606" s="2"/>
      <c r="D606" s="2"/>
      <c r="E606" s="2"/>
      <c r="F606" s="2"/>
      <c r="G606" s="2"/>
      <c r="H606" s="4"/>
      <c r="I606" s="92"/>
      <c r="J606" s="92"/>
      <c r="K606" s="92"/>
      <c r="L606" s="92"/>
      <c r="M606" s="4"/>
      <c r="N606" s="4"/>
      <c r="O606" s="2"/>
      <c r="P606" s="2"/>
    </row>
    <row r="607" spans="1:16" ht="21" customHeight="1">
      <c r="A607" s="2"/>
      <c r="B607" s="2"/>
      <c r="C607" s="2"/>
      <c r="D607" s="2"/>
      <c r="E607" s="2"/>
      <c r="F607" s="2"/>
      <c r="G607" s="2"/>
      <c r="H607" s="4"/>
      <c r="I607" s="92"/>
      <c r="J607" s="92"/>
      <c r="K607" s="92"/>
      <c r="L607" s="92"/>
      <c r="M607" s="4"/>
      <c r="N607" s="4"/>
      <c r="O607" s="2"/>
      <c r="P607" s="2"/>
    </row>
    <row r="608" spans="1:16" ht="21" customHeight="1">
      <c r="A608" s="2"/>
      <c r="B608" s="2"/>
      <c r="C608" s="2"/>
      <c r="D608" s="2"/>
      <c r="E608" s="2"/>
      <c r="F608" s="2"/>
      <c r="G608" s="2"/>
      <c r="H608" s="4"/>
      <c r="I608" s="92"/>
      <c r="J608" s="92"/>
      <c r="K608" s="92"/>
      <c r="L608" s="92"/>
      <c r="M608" s="4"/>
      <c r="N608" s="4"/>
      <c r="O608" s="2"/>
      <c r="P608" s="2"/>
    </row>
    <row r="609" spans="1:16" ht="21" customHeight="1">
      <c r="A609" s="2"/>
      <c r="B609" s="2"/>
      <c r="C609" s="2"/>
      <c r="D609" s="2"/>
      <c r="E609" s="2"/>
      <c r="F609" s="2"/>
      <c r="G609" s="2"/>
      <c r="H609" s="4"/>
      <c r="I609" s="92"/>
      <c r="J609" s="92"/>
      <c r="K609" s="92"/>
      <c r="L609" s="92"/>
      <c r="M609" s="4"/>
      <c r="N609" s="4"/>
      <c r="O609" s="2"/>
      <c r="P609" s="2"/>
    </row>
    <row r="610" spans="1:16" ht="21" customHeight="1">
      <c r="A610" s="2"/>
      <c r="B610" s="2"/>
      <c r="C610" s="2"/>
      <c r="D610" s="2"/>
      <c r="E610" s="2"/>
      <c r="F610" s="2"/>
      <c r="G610" s="2"/>
      <c r="H610" s="4"/>
      <c r="I610" s="92"/>
      <c r="J610" s="92"/>
      <c r="K610" s="92"/>
      <c r="L610" s="92"/>
      <c r="M610" s="4"/>
      <c r="N610" s="4"/>
      <c r="O610" s="2"/>
      <c r="P610" s="2"/>
    </row>
    <row r="611" spans="1:16" ht="21" customHeight="1">
      <c r="A611" s="2"/>
      <c r="B611" s="2"/>
      <c r="C611" s="2"/>
      <c r="D611" s="2"/>
      <c r="E611" s="2"/>
      <c r="F611" s="2"/>
      <c r="G611" s="2"/>
      <c r="H611" s="4"/>
      <c r="I611" s="92"/>
      <c r="J611" s="92"/>
      <c r="K611" s="92"/>
      <c r="L611" s="92"/>
      <c r="M611" s="4"/>
      <c r="N611" s="4"/>
      <c r="O611" s="2"/>
      <c r="P611" s="2"/>
    </row>
    <row r="612" spans="1:16" ht="21" customHeight="1">
      <c r="A612" s="2"/>
      <c r="B612" s="2"/>
      <c r="C612" s="2"/>
      <c r="D612" s="2"/>
      <c r="E612" s="2"/>
      <c r="F612" s="2"/>
      <c r="G612" s="2"/>
      <c r="H612" s="4"/>
      <c r="I612" s="92"/>
      <c r="J612" s="92"/>
      <c r="K612" s="92"/>
      <c r="L612" s="92"/>
      <c r="M612" s="4"/>
      <c r="N612" s="4"/>
      <c r="O612" s="2"/>
      <c r="P612" s="2"/>
    </row>
    <row r="613" spans="1:16" ht="21" customHeight="1">
      <c r="A613" s="2"/>
      <c r="B613" s="2"/>
      <c r="C613" s="2"/>
      <c r="D613" s="2"/>
      <c r="E613" s="2"/>
      <c r="F613" s="2"/>
      <c r="G613" s="2"/>
      <c r="H613" s="4"/>
      <c r="I613" s="92"/>
      <c r="J613" s="92"/>
      <c r="K613" s="92"/>
      <c r="L613" s="92"/>
      <c r="M613" s="4"/>
      <c r="N613" s="4"/>
      <c r="O613" s="2"/>
      <c r="P613" s="2"/>
    </row>
    <row r="614" spans="1:16" ht="21" customHeight="1">
      <c r="A614" s="2"/>
      <c r="B614" s="2"/>
      <c r="C614" s="2"/>
      <c r="D614" s="2"/>
      <c r="E614" s="2"/>
      <c r="F614" s="2"/>
      <c r="G614" s="2"/>
      <c r="H614" s="4"/>
      <c r="I614" s="92"/>
      <c r="J614" s="92"/>
      <c r="K614" s="92"/>
      <c r="L614" s="92"/>
      <c r="M614" s="4"/>
      <c r="N614" s="4"/>
      <c r="O614" s="2"/>
      <c r="P614" s="2"/>
    </row>
    <row r="615" spans="1:16" ht="21" customHeight="1">
      <c r="A615" s="2"/>
      <c r="B615" s="2"/>
      <c r="C615" s="2"/>
      <c r="D615" s="2"/>
      <c r="E615" s="2"/>
      <c r="F615" s="2"/>
      <c r="G615" s="2"/>
      <c r="H615" s="4"/>
      <c r="I615" s="92"/>
      <c r="J615" s="92"/>
      <c r="K615" s="92"/>
      <c r="L615" s="92"/>
      <c r="M615" s="4"/>
      <c r="N615" s="4"/>
      <c r="O615" s="2"/>
      <c r="P615" s="2"/>
    </row>
    <row r="616" spans="1:16" ht="21" customHeight="1">
      <c r="A616" s="2"/>
      <c r="B616" s="2"/>
      <c r="C616" s="2"/>
      <c r="D616" s="2"/>
      <c r="E616" s="2"/>
      <c r="F616" s="2"/>
      <c r="G616" s="2"/>
      <c r="H616" s="4"/>
      <c r="I616" s="92"/>
      <c r="J616" s="92"/>
      <c r="K616" s="92"/>
      <c r="L616" s="92"/>
      <c r="M616" s="4"/>
      <c r="N616" s="4"/>
      <c r="O616" s="2"/>
      <c r="P616" s="2"/>
    </row>
    <row r="617" spans="1:16" ht="21" customHeight="1">
      <c r="A617" s="2"/>
      <c r="B617" s="2"/>
      <c r="C617" s="2"/>
      <c r="D617" s="2"/>
      <c r="E617" s="2"/>
      <c r="F617" s="2"/>
      <c r="G617" s="2"/>
      <c r="H617" s="4"/>
      <c r="I617" s="92"/>
      <c r="J617" s="92"/>
      <c r="K617" s="92"/>
      <c r="L617" s="92"/>
      <c r="M617" s="4"/>
      <c r="N617" s="4"/>
      <c r="O617" s="2"/>
      <c r="P617" s="2"/>
    </row>
    <row r="618" spans="1:16" ht="21" customHeight="1">
      <c r="A618" s="2"/>
      <c r="B618" s="2"/>
      <c r="C618" s="2"/>
      <c r="D618" s="2"/>
      <c r="E618" s="2"/>
      <c r="F618" s="2"/>
      <c r="G618" s="2"/>
      <c r="H618" s="4"/>
      <c r="I618" s="92"/>
      <c r="J618" s="92"/>
      <c r="K618" s="92"/>
      <c r="L618" s="92"/>
      <c r="M618" s="4"/>
      <c r="N618" s="4"/>
      <c r="O618" s="2"/>
      <c r="P618" s="2"/>
    </row>
    <row r="619" spans="1:16" ht="21" customHeight="1">
      <c r="A619" s="2"/>
      <c r="B619" s="2"/>
      <c r="C619" s="2"/>
      <c r="D619" s="2"/>
      <c r="E619" s="2"/>
      <c r="F619" s="2"/>
      <c r="G619" s="2"/>
      <c r="H619" s="4"/>
      <c r="I619" s="92"/>
      <c r="J619" s="92"/>
      <c r="K619" s="92"/>
      <c r="L619" s="92"/>
      <c r="M619" s="4"/>
      <c r="N619" s="4"/>
      <c r="O619" s="2"/>
      <c r="P619" s="2"/>
    </row>
    <row r="620" spans="1:16" ht="21" customHeight="1">
      <c r="A620" s="2"/>
      <c r="B620" s="2"/>
      <c r="C620" s="2"/>
      <c r="D620" s="2"/>
      <c r="E620" s="2"/>
      <c r="F620" s="2"/>
      <c r="G620" s="2"/>
      <c r="H620" s="4"/>
      <c r="I620" s="92"/>
      <c r="J620" s="92"/>
      <c r="K620" s="92"/>
      <c r="L620" s="92"/>
      <c r="M620" s="4"/>
      <c r="N620" s="4"/>
      <c r="O620" s="2"/>
      <c r="P620" s="2"/>
    </row>
    <row r="621" spans="1:16" ht="21" customHeight="1">
      <c r="A621" s="2"/>
      <c r="B621" s="2"/>
      <c r="C621" s="2"/>
      <c r="D621" s="2"/>
      <c r="E621" s="2"/>
      <c r="F621" s="2"/>
      <c r="G621" s="2"/>
      <c r="H621" s="4"/>
      <c r="I621" s="92"/>
      <c r="J621" s="92"/>
      <c r="K621" s="92"/>
      <c r="L621" s="92"/>
      <c r="M621" s="4"/>
      <c r="N621" s="4"/>
      <c r="O621" s="2"/>
      <c r="P621" s="2"/>
    </row>
    <row r="622" spans="1:16" ht="21" customHeight="1">
      <c r="A622" s="2"/>
      <c r="B622" s="2"/>
      <c r="C622" s="2"/>
      <c r="D622" s="2"/>
      <c r="E622" s="2"/>
      <c r="F622" s="2"/>
      <c r="G622" s="2"/>
      <c r="H622" s="4"/>
      <c r="I622" s="92"/>
      <c r="J622" s="92"/>
      <c r="K622" s="92"/>
      <c r="L622" s="92"/>
      <c r="M622" s="4"/>
      <c r="N622" s="4"/>
      <c r="O622" s="2"/>
      <c r="P622" s="2"/>
    </row>
    <row r="623" spans="1:16" ht="21" customHeight="1">
      <c r="A623" s="2"/>
      <c r="B623" s="2"/>
      <c r="C623" s="2"/>
      <c r="D623" s="2"/>
      <c r="E623" s="2"/>
      <c r="F623" s="2"/>
      <c r="G623" s="2"/>
      <c r="H623" s="4"/>
      <c r="I623" s="92"/>
      <c r="J623" s="92"/>
      <c r="K623" s="92"/>
      <c r="L623" s="92"/>
      <c r="M623" s="4"/>
      <c r="N623" s="4"/>
      <c r="O623" s="2"/>
      <c r="P623" s="2"/>
    </row>
    <row r="624" spans="1:16" ht="21" customHeight="1">
      <c r="A624" s="2"/>
      <c r="B624" s="2"/>
      <c r="C624" s="2"/>
      <c r="D624" s="2"/>
      <c r="E624" s="2"/>
      <c r="F624" s="2"/>
      <c r="G624" s="2"/>
      <c r="H624" s="4"/>
      <c r="I624" s="92"/>
      <c r="J624" s="92"/>
      <c r="K624" s="92"/>
      <c r="L624" s="92"/>
      <c r="M624" s="4"/>
      <c r="N624" s="4"/>
      <c r="O624" s="2"/>
      <c r="P624" s="2"/>
    </row>
    <row r="625" spans="1:16" ht="21" customHeight="1">
      <c r="A625" s="2"/>
      <c r="B625" s="2"/>
      <c r="C625" s="2"/>
      <c r="D625" s="2"/>
      <c r="E625" s="2"/>
      <c r="F625" s="2"/>
      <c r="G625" s="2"/>
      <c r="H625" s="4"/>
      <c r="I625" s="92"/>
      <c r="J625" s="92"/>
      <c r="K625" s="92"/>
      <c r="L625" s="92"/>
      <c r="M625" s="4"/>
      <c r="N625" s="4"/>
      <c r="O625" s="2"/>
      <c r="P625" s="2"/>
    </row>
    <row r="626" spans="1:16" ht="21" customHeight="1">
      <c r="A626" s="2"/>
      <c r="B626" s="2"/>
      <c r="C626" s="2"/>
      <c r="D626" s="2"/>
      <c r="E626" s="2"/>
      <c r="F626" s="2"/>
      <c r="G626" s="2"/>
      <c r="H626" s="4"/>
      <c r="I626" s="92"/>
      <c r="J626" s="92"/>
      <c r="K626" s="92"/>
      <c r="L626" s="92"/>
      <c r="M626" s="4"/>
      <c r="N626" s="4"/>
      <c r="O626" s="2"/>
      <c r="P626" s="2"/>
    </row>
    <row r="627" spans="1:16" ht="21" customHeight="1">
      <c r="A627" s="2"/>
      <c r="B627" s="2"/>
      <c r="C627" s="2"/>
      <c r="D627" s="2"/>
      <c r="E627" s="2"/>
      <c r="F627" s="2"/>
      <c r="G627" s="2"/>
      <c r="H627" s="4"/>
      <c r="I627" s="92"/>
      <c r="J627" s="92"/>
      <c r="K627" s="92"/>
      <c r="L627" s="92"/>
      <c r="M627" s="4"/>
      <c r="N627" s="4"/>
      <c r="O627" s="2"/>
      <c r="P627" s="2"/>
    </row>
    <row r="628" spans="1:16" ht="21" customHeight="1">
      <c r="A628" s="2"/>
      <c r="B628" s="2"/>
      <c r="C628" s="2"/>
      <c r="D628" s="2"/>
      <c r="E628" s="2"/>
      <c r="F628" s="2"/>
      <c r="G628" s="2"/>
      <c r="H628" s="4"/>
      <c r="I628" s="92"/>
      <c r="J628" s="92"/>
      <c r="K628" s="92"/>
      <c r="L628" s="92"/>
      <c r="M628" s="4"/>
      <c r="N628" s="4"/>
      <c r="O628" s="2"/>
      <c r="P628" s="2"/>
    </row>
    <row r="629" spans="1:16" ht="21" customHeight="1">
      <c r="A629" s="2"/>
      <c r="B629" s="2"/>
      <c r="C629" s="2"/>
      <c r="D629" s="2"/>
      <c r="E629" s="2"/>
      <c r="F629" s="2"/>
      <c r="G629" s="2"/>
      <c r="H629" s="4"/>
      <c r="I629" s="92"/>
      <c r="J629" s="92"/>
      <c r="K629" s="92"/>
      <c r="L629" s="92"/>
      <c r="M629" s="4"/>
      <c r="N629" s="4"/>
      <c r="O629" s="2"/>
      <c r="P629" s="2"/>
    </row>
    <row r="630" spans="1:16" ht="21" customHeight="1">
      <c r="A630" s="2"/>
      <c r="B630" s="2"/>
      <c r="C630" s="2"/>
      <c r="D630" s="2"/>
      <c r="E630" s="2"/>
      <c r="F630" s="2"/>
      <c r="G630" s="2"/>
      <c r="H630" s="4"/>
      <c r="I630" s="92"/>
      <c r="J630" s="92"/>
      <c r="K630" s="92"/>
      <c r="L630" s="92"/>
      <c r="M630" s="4"/>
      <c r="N630" s="4"/>
      <c r="O630" s="2"/>
      <c r="P630" s="2"/>
    </row>
    <row r="631" spans="1:16" ht="21" customHeight="1">
      <c r="A631" s="2"/>
      <c r="B631" s="2"/>
      <c r="C631" s="2"/>
      <c r="D631" s="2"/>
      <c r="E631" s="2"/>
      <c r="F631" s="2"/>
      <c r="G631" s="2"/>
      <c r="H631" s="4"/>
      <c r="I631" s="92"/>
      <c r="J631" s="92"/>
      <c r="K631" s="92"/>
      <c r="L631" s="92"/>
      <c r="M631" s="4"/>
      <c r="N631" s="4"/>
      <c r="O631" s="2"/>
      <c r="P631" s="2"/>
    </row>
    <row r="632" spans="1:16" ht="21" customHeight="1">
      <c r="A632" s="2"/>
      <c r="B632" s="2"/>
      <c r="C632" s="2"/>
      <c r="D632" s="2"/>
      <c r="E632" s="2"/>
      <c r="F632" s="2"/>
      <c r="G632" s="2"/>
      <c r="H632" s="4"/>
      <c r="I632" s="92"/>
      <c r="J632" s="92"/>
      <c r="K632" s="92"/>
      <c r="L632" s="92"/>
      <c r="M632" s="4"/>
      <c r="N632" s="4"/>
      <c r="O632" s="2"/>
      <c r="P632" s="2"/>
    </row>
    <row r="633" spans="1:16" ht="21" customHeight="1">
      <c r="A633" s="2"/>
      <c r="B633" s="2"/>
      <c r="C633" s="2"/>
      <c r="D633" s="2"/>
      <c r="E633" s="2"/>
      <c r="F633" s="2"/>
      <c r="G633" s="2"/>
      <c r="H633" s="4"/>
      <c r="I633" s="92"/>
      <c r="J633" s="92"/>
      <c r="K633" s="92"/>
      <c r="L633" s="92"/>
      <c r="M633" s="4"/>
      <c r="N633" s="4"/>
      <c r="O633" s="2"/>
      <c r="P633" s="2"/>
    </row>
    <row r="634" spans="1:16" ht="21" customHeight="1">
      <c r="A634" s="2"/>
      <c r="B634" s="2"/>
      <c r="C634" s="2"/>
      <c r="D634" s="2"/>
      <c r="E634" s="2"/>
      <c r="F634" s="2"/>
      <c r="G634" s="2"/>
      <c r="H634" s="4"/>
      <c r="I634" s="92"/>
      <c r="J634" s="92"/>
      <c r="K634" s="92"/>
      <c r="L634" s="92"/>
      <c r="M634" s="4"/>
      <c r="N634" s="4"/>
      <c r="O634" s="2"/>
      <c r="P634" s="2"/>
    </row>
    <row r="635" spans="1:16" ht="21" customHeight="1">
      <c r="A635" s="2"/>
      <c r="B635" s="2"/>
      <c r="C635" s="2"/>
      <c r="D635" s="2"/>
      <c r="E635" s="2"/>
      <c r="F635" s="2"/>
      <c r="G635" s="2"/>
      <c r="H635" s="4"/>
      <c r="I635" s="92"/>
      <c r="J635" s="92"/>
      <c r="K635" s="92"/>
      <c r="L635" s="92"/>
      <c r="M635" s="4"/>
      <c r="N635" s="4"/>
      <c r="O635" s="2"/>
      <c r="P635" s="2"/>
    </row>
    <row r="636" spans="1:16" ht="21" customHeight="1">
      <c r="A636" s="2"/>
      <c r="B636" s="2"/>
      <c r="C636" s="2"/>
      <c r="D636" s="2"/>
      <c r="E636" s="2"/>
      <c r="F636" s="2"/>
      <c r="G636" s="2"/>
      <c r="H636" s="4"/>
      <c r="I636" s="92"/>
      <c r="J636" s="92"/>
      <c r="K636" s="92"/>
      <c r="L636" s="92"/>
      <c r="M636" s="4"/>
      <c r="N636" s="4"/>
      <c r="O636" s="2"/>
      <c r="P636" s="2"/>
    </row>
    <row r="637" spans="1:16" ht="21" customHeight="1">
      <c r="A637" s="2"/>
      <c r="B637" s="2"/>
      <c r="C637" s="2"/>
      <c r="D637" s="2"/>
      <c r="E637" s="2"/>
      <c r="F637" s="2"/>
      <c r="G637" s="2"/>
      <c r="H637" s="4"/>
      <c r="I637" s="92"/>
      <c r="J637" s="92"/>
      <c r="K637" s="92"/>
      <c r="L637" s="92"/>
      <c r="M637" s="4"/>
      <c r="N637" s="4"/>
      <c r="O637" s="2"/>
      <c r="P637" s="2"/>
    </row>
    <row r="638" spans="1:16" ht="21" customHeight="1">
      <c r="A638" s="2"/>
      <c r="B638" s="2"/>
      <c r="C638" s="2"/>
      <c r="D638" s="2"/>
      <c r="E638" s="2"/>
      <c r="F638" s="2"/>
      <c r="G638" s="2"/>
      <c r="H638" s="4"/>
      <c r="I638" s="92"/>
      <c r="J638" s="92"/>
      <c r="K638" s="92"/>
      <c r="L638" s="92"/>
      <c r="M638" s="4"/>
      <c r="N638" s="4"/>
      <c r="O638" s="2"/>
      <c r="P638" s="2"/>
    </row>
    <row r="639" spans="1:16" ht="21" customHeight="1">
      <c r="A639" s="2"/>
      <c r="B639" s="2"/>
      <c r="C639" s="2"/>
      <c r="D639" s="2"/>
      <c r="E639" s="2"/>
      <c r="F639" s="2"/>
      <c r="G639" s="2"/>
      <c r="H639" s="4"/>
      <c r="I639" s="92"/>
      <c r="J639" s="92"/>
      <c r="K639" s="92"/>
      <c r="L639" s="92"/>
      <c r="M639" s="4"/>
      <c r="N639" s="4"/>
      <c r="O639" s="2"/>
      <c r="P639" s="2"/>
    </row>
    <row r="640" spans="1:16" ht="21" customHeight="1">
      <c r="A640" s="2"/>
      <c r="B640" s="2"/>
      <c r="C640" s="2"/>
      <c r="D640" s="2"/>
      <c r="E640" s="2"/>
      <c r="F640" s="2"/>
      <c r="G640" s="2"/>
      <c r="H640" s="4"/>
      <c r="I640" s="92"/>
      <c r="J640" s="92"/>
      <c r="K640" s="92"/>
      <c r="L640" s="92"/>
      <c r="M640" s="4"/>
      <c r="N640" s="4"/>
      <c r="O640" s="2"/>
      <c r="P640" s="2"/>
    </row>
    <row r="641" spans="1:16" ht="21" customHeight="1">
      <c r="A641" s="2"/>
      <c r="B641" s="2"/>
      <c r="C641" s="2"/>
      <c r="D641" s="2"/>
      <c r="E641" s="2"/>
      <c r="F641" s="2"/>
      <c r="G641" s="2"/>
      <c r="H641" s="4"/>
      <c r="I641" s="92"/>
      <c r="J641" s="92"/>
      <c r="K641" s="92"/>
      <c r="L641" s="92"/>
      <c r="M641" s="4"/>
      <c r="N641" s="4"/>
      <c r="O641" s="2"/>
      <c r="P641" s="2"/>
    </row>
    <row r="642" spans="1:16" ht="21" customHeight="1">
      <c r="A642" s="2"/>
      <c r="B642" s="2"/>
      <c r="C642" s="2"/>
      <c r="D642" s="2"/>
      <c r="E642" s="2"/>
      <c r="F642" s="2"/>
      <c r="G642" s="2"/>
      <c r="H642" s="4"/>
      <c r="I642" s="92"/>
      <c r="J642" s="92"/>
      <c r="K642" s="92"/>
      <c r="L642" s="92"/>
      <c r="M642" s="4"/>
      <c r="N642" s="4"/>
      <c r="O642" s="2"/>
      <c r="P642" s="2"/>
    </row>
    <row r="643" spans="1:16" ht="21" customHeight="1">
      <c r="A643" s="2"/>
      <c r="B643" s="2"/>
      <c r="C643" s="2"/>
      <c r="D643" s="2"/>
      <c r="E643" s="2"/>
      <c r="F643" s="2"/>
      <c r="G643" s="2"/>
      <c r="H643" s="4"/>
      <c r="I643" s="92"/>
      <c r="J643" s="92"/>
      <c r="K643" s="92"/>
      <c r="L643" s="92"/>
      <c r="M643" s="4"/>
      <c r="N643" s="4"/>
      <c r="O643" s="2"/>
      <c r="P643" s="2"/>
    </row>
    <row r="644" spans="1:16" ht="21" customHeight="1">
      <c r="A644" s="2"/>
      <c r="B644" s="2"/>
      <c r="C644" s="2"/>
      <c r="D644" s="2"/>
      <c r="E644" s="2"/>
      <c r="F644" s="2"/>
      <c r="G644" s="2"/>
      <c r="H644" s="4"/>
      <c r="I644" s="92"/>
      <c r="J644" s="92"/>
      <c r="K644" s="92"/>
      <c r="L644" s="92"/>
      <c r="M644" s="4"/>
      <c r="N644" s="4"/>
      <c r="O644" s="2"/>
      <c r="P644" s="2"/>
    </row>
    <row r="645" spans="1:16" ht="21" customHeight="1">
      <c r="A645" s="2"/>
      <c r="B645" s="2"/>
      <c r="C645" s="2"/>
      <c r="D645" s="2"/>
      <c r="E645" s="2"/>
      <c r="F645" s="2"/>
      <c r="G645" s="2"/>
      <c r="H645" s="4"/>
      <c r="I645" s="92"/>
      <c r="J645" s="92"/>
      <c r="K645" s="92"/>
      <c r="L645" s="92"/>
      <c r="M645" s="4"/>
      <c r="N645" s="4"/>
      <c r="O645" s="2"/>
      <c r="P645" s="2"/>
    </row>
    <row r="646" spans="1:16" ht="21" customHeight="1">
      <c r="A646" s="2"/>
      <c r="B646" s="2"/>
      <c r="C646" s="2"/>
      <c r="D646" s="2"/>
      <c r="E646" s="2"/>
      <c r="F646" s="2"/>
      <c r="G646" s="2"/>
      <c r="H646" s="4"/>
      <c r="I646" s="92"/>
      <c r="J646" s="92"/>
      <c r="K646" s="92"/>
      <c r="L646" s="92"/>
      <c r="M646" s="4"/>
      <c r="N646" s="4"/>
      <c r="O646" s="2"/>
      <c r="P646" s="2"/>
    </row>
    <row r="647" spans="1:16" ht="21" customHeight="1">
      <c r="A647" s="2"/>
      <c r="B647" s="2"/>
      <c r="C647" s="2"/>
      <c r="D647" s="2"/>
      <c r="E647" s="2"/>
      <c r="F647" s="2"/>
      <c r="G647" s="2"/>
      <c r="H647" s="4"/>
      <c r="I647" s="92"/>
      <c r="J647" s="92"/>
      <c r="K647" s="92"/>
      <c r="L647" s="92"/>
      <c r="M647" s="4"/>
      <c r="N647" s="4"/>
      <c r="O647" s="2"/>
      <c r="P647" s="2"/>
    </row>
    <row r="648" spans="1:16" ht="21" customHeight="1">
      <c r="A648" s="2"/>
      <c r="B648" s="2"/>
      <c r="C648" s="2"/>
      <c r="D648" s="2"/>
      <c r="E648" s="2"/>
      <c r="F648" s="2"/>
      <c r="G648" s="2"/>
      <c r="H648" s="4"/>
      <c r="I648" s="92"/>
      <c r="J648" s="92"/>
      <c r="K648" s="92"/>
      <c r="L648" s="92"/>
      <c r="M648" s="4"/>
      <c r="N648" s="4"/>
      <c r="O648" s="2"/>
      <c r="P648" s="2"/>
    </row>
    <row r="649" spans="1:16" ht="21" customHeight="1">
      <c r="A649" s="2"/>
      <c r="B649" s="2"/>
      <c r="C649" s="2"/>
      <c r="D649" s="2"/>
      <c r="E649" s="2"/>
      <c r="F649" s="2"/>
      <c r="G649" s="2"/>
      <c r="H649" s="4"/>
      <c r="I649" s="92"/>
      <c r="J649" s="92"/>
      <c r="K649" s="92"/>
      <c r="L649" s="92"/>
      <c r="M649" s="4"/>
      <c r="N649" s="4"/>
      <c r="O649" s="2"/>
      <c r="P649" s="2"/>
    </row>
    <row r="650" spans="1:16" ht="21" customHeight="1">
      <c r="A650" s="2"/>
      <c r="B650" s="2"/>
      <c r="C650" s="2"/>
      <c r="D650" s="2"/>
      <c r="E650" s="2"/>
      <c r="F650" s="2"/>
      <c r="G650" s="2"/>
      <c r="H650" s="4"/>
      <c r="I650" s="92"/>
      <c r="J650" s="92"/>
      <c r="K650" s="92"/>
      <c r="L650" s="92"/>
      <c r="M650" s="4"/>
      <c r="N650" s="4"/>
      <c r="O650" s="2"/>
      <c r="P650" s="2"/>
    </row>
    <row r="651" spans="1:16" ht="21" customHeight="1">
      <c r="A651" s="2"/>
      <c r="B651" s="2"/>
      <c r="C651" s="2"/>
      <c r="D651" s="2"/>
      <c r="E651" s="2"/>
      <c r="F651" s="2"/>
      <c r="G651" s="2"/>
      <c r="H651" s="4"/>
      <c r="I651" s="92"/>
      <c r="J651" s="92"/>
      <c r="K651" s="92"/>
      <c r="L651" s="92"/>
      <c r="M651" s="4"/>
      <c r="N651" s="4"/>
      <c r="O651" s="2"/>
      <c r="P651" s="2"/>
    </row>
    <row r="652" spans="1:16" ht="21" customHeight="1">
      <c r="A652" s="2"/>
      <c r="B652" s="2"/>
      <c r="C652" s="2"/>
      <c r="D652" s="2"/>
      <c r="E652" s="2"/>
      <c r="F652" s="2"/>
      <c r="G652" s="2"/>
      <c r="H652" s="4"/>
      <c r="I652" s="92"/>
      <c r="J652" s="92"/>
      <c r="K652" s="92"/>
      <c r="L652" s="92"/>
      <c r="M652" s="4"/>
      <c r="N652" s="4"/>
      <c r="O652" s="2"/>
      <c r="P652" s="2"/>
    </row>
    <row r="653" spans="1:16" ht="21" customHeight="1">
      <c r="A653" s="2"/>
      <c r="B653" s="2"/>
      <c r="C653" s="2"/>
      <c r="D653" s="2"/>
      <c r="E653" s="2"/>
      <c r="F653" s="2"/>
      <c r="G653" s="2"/>
      <c r="H653" s="4"/>
      <c r="I653" s="92"/>
      <c r="J653" s="92"/>
      <c r="K653" s="92"/>
      <c r="L653" s="92"/>
      <c r="M653" s="4"/>
      <c r="N653" s="4"/>
      <c r="O653" s="2"/>
      <c r="P653" s="2"/>
    </row>
    <row r="654" spans="1:16" ht="21" customHeight="1">
      <c r="A654" s="2"/>
      <c r="B654" s="2"/>
      <c r="C654" s="2"/>
      <c r="D654" s="2"/>
      <c r="E654" s="2"/>
      <c r="F654" s="2"/>
      <c r="G654" s="2"/>
      <c r="H654" s="4"/>
      <c r="I654" s="92"/>
      <c r="J654" s="92"/>
      <c r="K654" s="92"/>
      <c r="L654" s="92"/>
      <c r="M654" s="4"/>
      <c r="N654" s="4"/>
      <c r="O654" s="2"/>
      <c r="P654" s="2"/>
    </row>
    <row r="655" spans="1:16" ht="21" customHeight="1">
      <c r="A655" s="2"/>
      <c r="B655" s="2"/>
      <c r="C655" s="2"/>
      <c r="D655" s="2"/>
      <c r="E655" s="2"/>
      <c r="F655" s="2"/>
      <c r="G655" s="2"/>
      <c r="H655" s="4"/>
      <c r="I655" s="92"/>
      <c r="J655" s="92"/>
      <c r="K655" s="92"/>
      <c r="L655" s="92"/>
      <c r="M655" s="4"/>
      <c r="N655" s="4"/>
      <c r="O655" s="2"/>
      <c r="P655" s="2"/>
    </row>
    <row r="656" spans="1:16" ht="21" customHeight="1">
      <c r="A656" s="2"/>
      <c r="B656" s="2"/>
      <c r="C656" s="2"/>
      <c r="D656" s="2"/>
      <c r="E656" s="2"/>
      <c r="F656" s="2"/>
      <c r="G656" s="2"/>
      <c r="H656" s="4"/>
      <c r="I656" s="92"/>
      <c r="J656" s="92"/>
      <c r="K656" s="92"/>
      <c r="L656" s="92"/>
      <c r="M656" s="4"/>
      <c r="N656" s="4"/>
      <c r="O656" s="2"/>
      <c r="P656" s="2"/>
    </row>
    <row r="657" spans="1:16" ht="21" customHeight="1">
      <c r="A657" s="2"/>
      <c r="B657" s="2"/>
      <c r="C657" s="2"/>
      <c r="D657" s="2"/>
      <c r="E657" s="2"/>
      <c r="F657" s="2"/>
      <c r="G657" s="2"/>
      <c r="H657" s="4"/>
      <c r="I657" s="92"/>
      <c r="J657" s="92"/>
      <c r="K657" s="92"/>
      <c r="L657" s="92"/>
      <c r="M657" s="4"/>
      <c r="N657" s="4"/>
      <c r="O657" s="2"/>
      <c r="P657" s="2"/>
    </row>
    <row r="658" spans="1:16" ht="21" customHeight="1">
      <c r="A658" s="2"/>
      <c r="B658" s="2"/>
      <c r="C658" s="2"/>
      <c r="D658" s="2"/>
      <c r="E658" s="2"/>
      <c r="F658" s="2"/>
      <c r="G658" s="2"/>
      <c r="H658" s="4"/>
      <c r="I658" s="92"/>
      <c r="J658" s="92"/>
      <c r="K658" s="92"/>
      <c r="L658" s="92"/>
      <c r="M658" s="4"/>
      <c r="N658" s="4"/>
      <c r="O658" s="2"/>
      <c r="P658" s="2"/>
    </row>
    <row r="659" spans="1:16" ht="21" customHeight="1">
      <c r="A659" s="2"/>
      <c r="B659" s="2"/>
      <c r="C659" s="2"/>
      <c r="D659" s="2"/>
      <c r="E659" s="2"/>
      <c r="F659" s="2"/>
      <c r="G659" s="2"/>
      <c r="H659" s="4"/>
      <c r="I659" s="92"/>
      <c r="J659" s="92"/>
      <c r="K659" s="92"/>
      <c r="L659" s="92"/>
      <c r="M659" s="4"/>
      <c r="N659" s="4"/>
      <c r="O659" s="2"/>
      <c r="P659" s="2"/>
    </row>
    <row r="660" spans="1:16" ht="21" customHeight="1">
      <c r="A660" s="2"/>
      <c r="B660" s="2"/>
      <c r="C660" s="2"/>
      <c r="D660" s="2"/>
      <c r="E660" s="2"/>
      <c r="F660" s="2"/>
      <c r="G660" s="2"/>
      <c r="H660" s="4"/>
      <c r="I660" s="92"/>
      <c r="J660" s="92"/>
      <c r="K660" s="92"/>
      <c r="L660" s="92"/>
      <c r="M660" s="4"/>
      <c r="N660" s="4"/>
      <c r="O660" s="2"/>
      <c r="P660" s="2"/>
    </row>
    <row r="661" spans="1:16" ht="21" customHeight="1">
      <c r="A661" s="2"/>
      <c r="B661" s="2"/>
      <c r="C661" s="2"/>
      <c r="D661" s="2"/>
      <c r="E661" s="2"/>
      <c r="F661" s="2"/>
      <c r="G661" s="2"/>
      <c r="H661" s="4"/>
      <c r="I661" s="92"/>
      <c r="J661" s="92"/>
      <c r="K661" s="92"/>
      <c r="L661" s="92"/>
      <c r="M661" s="4"/>
      <c r="N661" s="4"/>
      <c r="O661" s="2"/>
      <c r="P661" s="2"/>
    </row>
    <row r="662" spans="1:16" ht="21" customHeight="1">
      <c r="A662" s="2"/>
      <c r="B662" s="2"/>
      <c r="C662" s="2"/>
      <c r="D662" s="2"/>
      <c r="E662" s="2"/>
      <c r="F662" s="2"/>
      <c r="G662" s="2"/>
      <c r="H662" s="4"/>
      <c r="I662" s="92"/>
      <c r="J662" s="92"/>
      <c r="K662" s="92"/>
      <c r="L662" s="92"/>
      <c r="M662" s="4"/>
      <c r="N662" s="4"/>
      <c r="O662" s="2"/>
      <c r="P662" s="2"/>
    </row>
    <row r="663" spans="1:16" ht="21" customHeight="1">
      <c r="A663" s="2"/>
      <c r="B663" s="2"/>
      <c r="C663" s="2"/>
      <c r="D663" s="2"/>
      <c r="E663" s="2"/>
      <c r="F663" s="2"/>
      <c r="G663" s="2"/>
      <c r="H663" s="4"/>
      <c r="I663" s="92"/>
      <c r="J663" s="92"/>
      <c r="K663" s="92"/>
      <c r="L663" s="92"/>
      <c r="M663" s="4"/>
      <c r="N663" s="4"/>
      <c r="O663" s="2"/>
      <c r="P663" s="2"/>
    </row>
    <row r="664" spans="1:16" ht="21" customHeight="1">
      <c r="A664" s="2"/>
      <c r="B664" s="2"/>
      <c r="C664" s="2"/>
      <c r="D664" s="2"/>
      <c r="E664" s="2"/>
      <c r="F664" s="2"/>
      <c r="G664" s="2"/>
      <c r="H664" s="4"/>
      <c r="I664" s="92"/>
      <c r="J664" s="92"/>
      <c r="K664" s="92"/>
      <c r="L664" s="92"/>
      <c r="M664" s="4"/>
      <c r="N664" s="4"/>
      <c r="O664" s="2"/>
      <c r="P664" s="2"/>
    </row>
    <row r="665" spans="1:16" ht="21" customHeight="1">
      <c r="A665" s="2"/>
      <c r="B665" s="2"/>
      <c r="C665" s="2"/>
      <c r="D665" s="2"/>
      <c r="E665" s="2"/>
      <c r="F665" s="2"/>
      <c r="G665" s="2"/>
      <c r="H665" s="4"/>
      <c r="I665" s="92"/>
      <c r="J665" s="92"/>
      <c r="K665" s="92"/>
      <c r="L665" s="92"/>
      <c r="M665" s="4"/>
      <c r="N665" s="4"/>
      <c r="O665" s="2"/>
      <c r="P665" s="2"/>
    </row>
    <row r="666" spans="1:16" ht="21" customHeight="1">
      <c r="A666" s="2"/>
      <c r="B666" s="2"/>
      <c r="C666" s="2"/>
      <c r="D666" s="2"/>
      <c r="E666" s="2"/>
      <c r="F666" s="2"/>
      <c r="G666" s="2"/>
      <c r="H666" s="4"/>
      <c r="I666" s="92"/>
      <c r="J666" s="92"/>
      <c r="K666" s="92"/>
      <c r="L666" s="92"/>
      <c r="M666" s="4"/>
      <c r="N666" s="4"/>
      <c r="O666" s="2"/>
      <c r="P666" s="2"/>
    </row>
    <row r="667" spans="1:16" ht="21" customHeight="1">
      <c r="A667" s="2"/>
      <c r="B667" s="2"/>
      <c r="C667" s="2"/>
      <c r="D667" s="2"/>
      <c r="E667" s="2"/>
      <c r="F667" s="2"/>
      <c r="G667" s="2"/>
      <c r="H667" s="4"/>
      <c r="I667" s="92"/>
      <c r="J667" s="92"/>
      <c r="K667" s="92"/>
      <c r="L667" s="92"/>
      <c r="M667" s="4"/>
      <c r="N667" s="4"/>
      <c r="O667" s="2"/>
      <c r="P667" s="2"/>
    </row>
    <row r="668" spans="1:16" ht="21" customHeight="1">
      <c r="A668" s="2"/>
      <c r="B668" s="2"/>
      <c r="C668" s="2"/>
      <c r="D668" s="2"/>
      <c r="E668" s="2"/>
      <c r="F668" s="2"/>
      <c r="G668" s="2"/>
      <c r="H668" s="4"/>
      <c r="I668" s="92"/>
      <c r="J668" s="92"/>
      <c r="K668" s="92"/>
      <c r="L668" s="92"/>
      <c r="M668" s="4"/>
      <c r="N668" s="4"/>
      <c r="O668" s="2"/>
      <c r="P668" s="2"/>
    </row>
    <row r="669" spans="1:16" ht="21" customHeight="1">
      <c r="A669" s="2"/>
      <c r="B669" s="2"/>
      <c r="C669" s="2"/>
      <c r="D669" s="2"/>
      <c r="E669" s="2"/>
      <c r="F669" s="2"/>
      <c r="G669" s="2"/>
      <c r="H669" s="4"/>
      <c r="I669" s="92"/>
      <c r="J669" s="92"/>
      <c r="K669" s="92"/>
      <c r="L669" s="92"/>
      <c r="M669" s="4"/>
      <c r="N669" s="4"/>
      <c r="O669" s="2"/>
      <c r="P669" s="2"/>
    </row>
    <row r="670" spans="1:16" ht="21" customHeight="1">
      <c r="A670" s="2"/>
      <c r="B670" s="2"/>
      <c r="C670" s="2"/>
      <c r="D670" s="2"/>
      <c r="E670" s="2"/>
      <c r="F670" s="2"/>
      <c r="G670" s="2"/>
      <c r="H670" s="4"/>
      <c r="I670" s="92"/>
      <c r="J670" s="92"/>
      <c r="K670" s="92"/>
      <c r="L670" s="92"/>
      <c r="M670" s="4"/>
      <c r="N670" s="4"/>
      <c r="O670" s="2"/>
      <c r="P670" s="2"/>
    </row>
    <row r="671" spans="1:16" ht="21" customHeight="1">
      <c r="A671" s="2"/>
      <c r="B671" s="2"/>
      <c r="C671" s="2"/>
      <c r="D671" s="2"/>
      <c r="E671" s="2"/>
      <c r="F671" s="2"/>
      <c r="G671" s="2"/>
      <c r="H671" s="4"/>
      <c r="I671" s="92"/>
      <c r="J671" s="92"/>
      <c r="K671" s="92"/>
      <c r="L671" s="92"/>
      <c r="M671" s="4"/>
      <c r="N671" s="4"/>
      <c r="O671" s="2"/>
      <c r="P671" s="2"/>
    </row>
    <row r="672" spans="1:16" ht="21" customHeight="1">
      <c r="A672" s="2"/>
      <c r="B672" s="2"/>
      <c r="C672" s="2"/>
      <c r="D672" s="2"/>
      <c r="E672" s="2"/>
      <c r="F672" s="2"/>
      <c r="G672" s="2"/>
      <c r="H672" s="4"/>
      <c r="I672" s="92"/>
      <c r="J672" s="92"/>
      <c r="K672" s="92"/>
      <c r="L672" s="92"/>
      <c r="M672" s="4"/>
      <c r="N672" s="4"/>
      <c r="O672" s="2"/>
      <c r="P672" s="2"/>
    </row>
    <row r="673" spans="1:16" ht="21" customHeight="1">
      <c r="A673" s="2"/>
      <c r="B673" s="2"/>
      <c r="C673" s="2"/>
      <c r="D673" s="2"/>
      <c r="E673" s="2"/>
      <c r="F673" s="2"/>
      <c r="G673" s="2"/>
      <c r="H673" s="4"/>
      <c r="I673" s="92"/>
      <c r="J673" s="92"/>
      <c r="K673" s="92"/>
      <c r="L673" s="92"/>
      <c r="M673" s="4"/>
      <c r="N673" s="4"/>
      <c r="O673" s="2"/>
      <c r="P673" s="2"/>
    </row>
    <row r="674" spans="1:16" ht="21" customHeight="1">
      <c r="A674" s="2"/>
      <c r="B674" s="2"/>
      <c r="C674" s="2"/>
      <c r="D674" s="2"/>
      <c r="E674" s="2"/>
      <c r="F674" s="2"/>
      <c r="G674" s="2"/>
      <c r="H674" s="4"/>
      <c r="I674" s="92"/>
      <c r="J674" s="92"/>
      <c r="K674" s="92"/>
      <c r="L674" s="92"/>
      <c r="M674" s="4"/>
      <c r="N674" s="4"/>
      <c r="O674" s="2"/>
      <c r="P674" s="2"/>
    </row>
    <row r="675" spans="1:16" ht="21" customHeight="1">
      <c r="A675" s="2"/>
      <c r="B675" s="2"/>
      <c r="C675" s="2"/>
      <c r="D675" s="2"/>
      <c r="E675" s="2"/>
      <c r="F675" s="2"/>
      <c r="G675" s="2"/>
      <c r="H675" s="4"/>
      <c r="I675" s="92"/>
      <c r="J675" s="92"/>
      <c r="K675" s="92"/>
      <c r="L675" s="92"/>
      <c r="M675" s="4"/>
      <c r="N675" s="4"/>
      <c r="O675" s="2"/>
      <c r="P675" s="2"/>
    </row>
    <row r="676" spans="1:16" ht="21" customHeight="1">
      <c r="A676" s="2"/>
      <c r="B676" s="2"/>
      <c r="C676" s="2"/>
      <c r="D676" s="2"/>
      <c r="E676" s="2"/>
      <c r="F676" s="2"/>
      <c r="G676" s="2"/>
      <c r="H676" s="4"/>
      <c r="I676" s="92"/>
      <c r="J676" s="92"/>
      <c r="K676" s="92"/>
      <c r="L676" s="92"/>
      <c r="M676" s="4"/>
      <c r="N676" s="4"/>
      <c r="O676" s="2"/>
      <c r="P676" s="2"/>
    </row>
    <row r="677" spans="1:16" ht="21" customHeight="1">
      <c r="A677" s="2"/>
      <c r="B677" s="2"/>
      <c r="C677" s="2"/>
      <c r="D677" s="2"/>
      <c r="E677" s="2"/>
      <c r="F677" s="2"/>
      <c r="G677" s="2"/>
      <c r="H677" s="4"/>
      <c r="I677" s="92"/>
      <c r="J677" s="92"/>
      <c r="K677" s="92"/>
      <c r="L677" s="92"/>
      <c r="M677" s="4"/>
      <c r="N677" s="4"/>
      <c r="O677" s="2"/>
      <c r="P677" s="2"/>
    </row>
    <row r="678" spans="1:16" ht="21" customHeight="1">
      <c r="A678" s="2"/>
      <c r="B678" s="2"/>
      <c r="C678" s="2"/>
      <c r="D678" s="2"/>
      <c r="E678" s="2"/>
      <c r="F678" s="2"/>
      <c r="G678" s="2"/>
      <c r="H678" s="4"/>
      <c r="I678" s="92"/>
      <c r="J678" s="92"/>
      <c r="K678" s="92"/>
      <c r="L678" s="92"/>
      <c r="M678" s="4"/>
      <c r="N678" s="4"/>
      <c r="O678" s="2"/>
      <c r="P678" s="2"/>
    </row>
    <row r="679" spans="1:16" ht="21" customHeight="1">
      <c r="A679" s="2"/>
      <c r="B679" s="2"/>
      <c r="C679" s="2"/>
      <c r="D679" s="2"/>
      <c r="E679" s="2"/>
      <c r="F679" s="2"/>
      <c r="G679" s="2"/>
      <c r="H679" s="4"/>
      <c r="I679" s="92"/>
      <c r="J679" s="92"/>
      <c r="K679" s="92"/>
      <c r="L679" s="92"/>
      <c r="M679" s="4"/>
      <c r="N679" s="4"/>
      <c r="O679" s="2"/>
      <c r="P679" s="2"/>
    </row>
    <row r="680" spans="1:16" ht="21" customHeight="1">
      <c r="A680" s="2"/>
      <c r="B680" s="2"/>
      <c r="C680" s="2"/>
      <c r="D680" s="2"/>
      <c r="E680" s="2"/>
      <c r="F680" s="2"/>
      <c r="G680" s="2"/>
      <c r="H680" s="4"/>
      <c r="I680" s="92"/>
      <c r="J680" s="92"/>
      <c r="K680" s="92"/>
      <c r="L680" s="92"/>
      <c r="M680" s="4"/>
      <c r="N680" s="4"/>
      <c r="O680" s="2"/>
      <c r="P680" s="2"/>
    </row>
    <row r="681" spans="1:16" ht="21" customHeight="1">
      <c r="A681" s="2"/>
      <c r="B681" s="2"/>
      <c r="C681" s="2"/>
      <c r="D681" s="2"/>
      <c r="E681" s="2"/>
      <c r="F681" s="2"/>
      <c r="G681" s="2"/>
      <c r="H681" s="4"/>
      <c r="I681" s="92"/>
      <c r="J681" s="92"/>
      <c r="K681" s="92"/>
      <c r="L681" s="92"/>
      <c r="M681" s="4"/>
      <c r="N681" s="4"/>
      <c r="O681" s="2"/>
      <c r="P681" s="2"/>
    </row>
    <row r="682" spans="1:16" ht="21" customHeight="1">
      <c r="A682" s="2"/>
      <c r="B682" s="2"/>
      <c r="C682" s="2"/>
      <c r="D682" s="2"/>
      <c r="E682" s="2"/>
      <c r="F682" s="2"/>
      <c r="G682" s="2"/>
      <c r="H682" s="4"/>
      <c r="I682" s="92"/>
      <c r="J682" s="92"/>
      <c r="K682" s="92"/>
      <c r="L682" s="92"/>
      <c r="M682" s="4"/>
      <c r="N682" s="4"/>
      <c r="O682" s="2"/>
      <c r="P682" s="2"/>
    </row>
    <row r="683" spans="1:16" ht="21" customHeight="1">
      <c r="A683" s="2"/>
      <c r="B683" s="2"/>
      <c r="C683" s="2"/>
      <c r="D683" s="2"/>
      <c r="E683" s="2"/>
      <c r="F683" s="2"/>
      <c r="G683" s="2"/>
      <c r="H683" s="4"/>
      <c r="I683" s="92"/>
      <c r="J683" s="92"/>
      <c r="K683" s="92"/>
      <c r="L683" s="92"/>
      <c r="M683" s="4"/>
      <c r="N683" s="4"/>
      <c r="O683" s="2"/>
      <c r="P683" s="2"/>
    </row>
    <row r="684" spans="1:16" ht="21" customHeight="1">
      <c r="A684" s="2"/>
      <c r="B684" s="2"/>
      <c r="C684" s="2"/>
      <c r="D684" s="2"/>
      <c r="E684" s="2"/>
      <c r="F684" s="2"/>
      <c r="G684" s="2"/>
      <c r="H684" s="4"/>
      <c r="I684" s="92"/>
      <c r="J684" s="92"/>
      <c r="K684" s="92"/>
      <c r="L684" s="92"/>
      <c r="M684" s="4"/>
      <c r="N684" s="4"/>
      <c r="O684" s="2"/>
      <c r="P684" s="2"/>
    </row>
    <row r="685" spans="1:16" ht="21" customHeight="1">
      <c r="A685" s="2"/>
      <c r="B685" s="2"/>
      <c r="C685" s="2"/>
      <c r="D685" s="2"/>
      <c r="E685" s="2"/>
      <c r="F685" s="2"/>
      <c r="G685" s="2"/>
      <c r="H685" s="4"/>
      <c r="I685" s="92"/>
      <c r="J685" s="92"/>
      <c r="K685" s="92"/>
      <c r="L685" s="92"/>
      <c r="M685" s="4"/>
      <c r="N685" s="4"/>
      <c r="O685" s="2"/>
      <c r="P685" s="2"/>
    </row>
    <row r="686" spans="1:16" ht="21" customHeight="1">
      <c r="A686" s="2"/>
      <c r="B686" s="2"/>
      <c r="C686" s="2"/>
      <c r="D686" s="2"/>
      <c r="E686" s="2"/>
      <c r="F686" s="2"/>
      <c r="G686" s="2"/>
      <c r="H686" s="4"/>
      <c r="I686" s="92"/>
      <c r="J686" s="92"/>
      <c r="K686" s="92"/>
      <c r="L686" s="92"/>
      <c r="M686" s="4"/>
      <c r="N686" s="4"/>
      <c r="O686" s="2"/>
      <c r="P686" s="2"/>
    </row>
    <row r="687" spans="1:16" ht="21" customHeight="1">
      <c r="A687" s="2"/>
      <c r="B687" s="2"/>
      <c r="C687" s="2"/>
      <c r="D687" s="2"/>
      <c r="E687" s="2"/>
      <c r="F687" s="2"/>
      <c r="G687" s="2"/>
      <c r="H687" s="4"/>
      <c r="I687" s="92"/>
      <c r="J687" s="92"/>
      <c r="K687" s="92"/>
      <c r="L687" s="92"/>
      <c r="M687" s="4"/>
      <c r="N687" s="4"/>
      <c r="O687" s="2"/>
      <c r="P687" s="2"/>
    </row>
    <row r="688" spans="1:16" ht="21" customHeight="1">
      <c r="A688" s="2"/>
      <c r="B688" s="2"/>
      <c r="C688" s="2"/>
      <c r="D688" s="2"/>
      <c r="E688" s="2"/>
      <c r="F688" s="2"/>
      <c r="G688" s="2"/>
      <c r="H688" s="4"/>
      <c r="I688" s="92"/>
      <c r="J688" s="92"/>
      <c r="K688" s="92"/>
      <c r="L688" s="92"/>
      <c r="M688" s="4"/>
      <c r="N688" s="4"/>
      <c r="O688" s="2"/>
      <c r="P688" s="2"/>
    </row>
    <row r="689" spans="1:16" ht="21" customHeight="1">
      <c r="A689" s="2"/>
      <c r="B689" s="2"/>
      <c r="C689" s="2"/>
      <c r="D689" s="2"/>
      <c r="E689" s="2"/>
      <c r="F689" s="2"/>
      <c r="G689" s="2"/>
      <c r="H689" s="4"/>
      <c r="I689" s="92"/>
      <c r="J689" s="92"/>
      <c r="K689" s="92"/>
      <c r="L689" s="92"/>
      <c r="M689" s="4"/>
      <c r="N689" s="4"/>
      <c r="O689" s="2"/>
      <c r="P689" s="2"/>
    </row>
    <row r="690" spans="1:16" ht="21" customHeight="1">
      <c r="A690" s="2"/>
      <c r="B690" s="2"/>
      <c r="C690" s="2"/>
      <c r="D690" s="2"/>
      <c r="E690" s="2"/>
      <c r="F690" s="2"/>
      <c r="G690" s="2"/>
      <c r="H690" s="4"/>
      <c r="I690" s="92"/>
      <c r="J690" s="92"/>
      <c r="K690" s="92"/>
      <c r="L690" s="92"/>
      <c r="M690" s="4"/>
      <c r="N690" s="4"/>
      <c r="O690" s="2"/>
      <c r="P690" s="2"/>
    </row>
    <row r="691" spans="1:16" ht="21" customHeight="1">
      <c r="A691" s="2"/>
      <c r="B691" s="2"/>
      <c r="C691" s="2"/>
      <c r="D691" s="2"/>
      <c r="E691" s="2"/>
      <c r="F691" s="2"/>
      <c r="G691" s="2"/>
      <c r="H691" s="4"/>
      <c r="I691" s="92"/>
      <c r="J691" s="92"/>
      <c r="K691" s="92"/>
      <c r="L691" s="92"/>
      <c r="M691" s="4"/>
      <c r="N691" s="4"/>
      <c r="O691" s="2"/>
      <c r="P691" s="2"/>
    </row>
    <row r="692" spans="1:16" ht="21" customHeight="1">
      <c r="A692" s="2"/>
      <c r="B692" s="2"/>
      <c r="C692" s="2"/>
      <c r="D692" s="2"/>
      <c r="E692" s="2"/>
      <c r="F692" s="2"/>
      <c r="G692" s="2"/>
      <c r="H692" s="4"/>
      <c r="I692" s="92"/>
      <c r="J692" s="92"/>
      <c r="K692" s="92"/>
      <c r="L692" s="92"/>
      <c r="M692" s="4"/>
      <c r="N692" s="4"/>
      <c r="O692" s="2"/>
      <c r="P692" s="2"/>
    </row>
    <row r="693" spans="1:16" ht="21" customHeight="1">
      <c r="A693" s="2"/>
      <c r="B693" s="2"/>
      <c r="C693" s="2"/>
      <c r="D693" s="2"/>
      <c r="E693" s="2"/>
      <c r="F693" s="2"/>
      <c r="G693" s="2"/>
      <c r="H693" s="4"/>
      <c r="I693" s="92"/>
      <c r="J693" s="92"/>
      <c r="K693" s="92"/>
      <c r="L693" s="92"/>
      <c r="M693" s="4"/>
      <c r="N693" s="4"/>
      <c r="O693" s="2"/>
      <c r="P693" s="2"/>
    </row>
    <row r="694" spans="1:16" ht="21" customHeight="1">
      <c r="A694" s="2"/>
      <c r="B694" s="2"/>
      <c r="C694" s="2"/>
      <c r="D694" s="2"/>
      <c r="E694" s="2"/>
      <c r="F694" s="2"/>
      <c r="G694" s="2"/>
      <c r="H694" s="4"/>
      <c r="I694" s="92"/>
      <c r="J694" s="92"/>
      <c r="K694" s="92"/>
      <c r="L694" s="92"/>
      <c r="M694" s="4"/>
      <c r="N694" s="4"/>
      <c r="O694" s="2"/>
      <c r="P694" s="2"/>
    </row>
    <row r="695" spans="1:16" ht="21" customHeight="1">
      <c r="A695" s="2"/>
      <c r="B695" s="2"/>
      <c r="C695" s="2"/>
      <c r="D695" s="2"/>
      <c r="E695" s="2"/>
      <c r="F695" s="2"/>
      <c r="G695" s="2"/>
      <c r="H695" s="4"/>
      <c r="I695" s="92"/>
      <c r="J695" s="92"/>
      <c r="K695" s="92"/>
      <c r="L695" s="92"/>
      <c r="M695" s="4"/>
      <c r="N695" s="4"/>
      <c r="O695" s="2"/>
      <c r="P695" s="2"/>
    </row>
    <row r="696" spans="1:16" ht="21" customHeight="1">
      <c r="A696" s="2"/>
      <c r="B696" s="2"/>
      <c r="C696" s="2"/>
      <c r="D696" s="2"/>
      <c r="E696" s="2"/>
      <c r="F696" s="2"/>
      <c r="G696" s="2"/>
      <c r="H696" s="4"/>
      <c r="I696" s="92"/>
      <c r="J696" s="92"/>
      <c r="K696" s="92"/>
      <c r="L696" s="92"/>
      <c r="M696" s="4"/>
      <c r="N696" s="4"/>
      <c r="O696" s="2"/>
      <c r="P696" s="2"/>
    </row>
    <row r="697" spans="1:16" ht="21" customHeight="1">
      <c r="A697" s="2"/>
      <c r="B697" s="2"/>
      <c r="C697" s="2"/>
      <c r="D697" s="2"/>
      <c r="E697" s="2"/>
      <c r="F697" s="2"/>
      <c r="G697" s="2"/>
      <c r="H697" s="4"/>
      <c r="I697" s="92"/>
      <c r="J697" s="92"/>
      <c r="K697" s="92"/>
      <c r="L697" s="92"/>
      <c r="M697" s="4"/>
      <c r="N697" s="4"/>
      <c r="O697" s="2"/>
      <c r="P697" s="2"/>
    </row>
    <row r="698" spans="1:16" ht="21" customHeight="1">
      <c r="A698" s="2"/>
      <c r="B698" s="2"/>
      <c r="C698" s="2"/>
      <c r="D698" s="2"/>
      <c r="E698" s="2"/>
      <c r="F698" s="2"/>
      <c r="G698" s="2"/>
      <c r="H698" s="4"/>
      <c r="I698" s="92"/>
      <c r="J698" s="92"/>
      <c r="K698" s="92"/>
      <c r="L698" s="92"/>
      <c r="M698" s="4"/>
      <c r="N698" s="4"/>
      <c r="O698" s="2"/>
      <c r="P698" s="2"/>
    </row>
    <row r="699" spans="1:16" ht="21" customHeight="1">
      <c r="A699" s="2"/>
      <c r="B699" s="2"/>
      <c r="C699" s="2"/>
      <c r="D699" s="2"/>
      <c r="E699" s="2"/>
      <c r="F699" s="2"/>
      <c r="G699" s="2"/>
      <c r="H699" s="4"/>
      <c r="I699" s="92"/>
      <c r="J699" s="92"/>
      <c r="K699" s="92"/>
      <c r="L699" s="92"/>
      <c r="M699" s="4"/>
      <c r="N699" s="4"/>
      <c r="O699" s="2"/>
      <c r="P699" s="2"/>
    </row>
    <row r="700" spans="1:16" ht="21" customHeight="1">
      <c r="A700" s="2"/>
      <c r="B700" s="2"/>
      <c r="C700" s="2"/>
      <c r="D700" s="2"/>
      <c r="E700" s="2"/>
      <c r="F700" s="2"/>
      <c r="G700" s="2"/>
      <c r="H700" s="4"/>
      <c r="I700" s="92"/>
      <c r="J700" s="92"/>
      <c r="K700" s="92"/>
      <c r="L700" s="92"/>
      <c r="M700" s="4"/>
      <c r="N700" s="4"/>
      <c r="O700" s="2"/>
      <c r="P700" s="2"/>
    </row>
    <row r="701" spans="1:16" ht="21" customHeight="1">
      <c r="A701" s="2"/>
      <c r="B701" s="2"/>
      <c r="C701" s="2"/>
      <c r="D701" s="2"/>
      <c r="E701" s="2"/>
      <c r="F701" s="2"/>
      <c r="G701" s="2"/>
      <c r="H701" s="4"/>
      <c r="I701" s="92"/>
      <c r="J701" s="92"/>
      <c r="K701" s="92"/>
      <c r="L701" s="92"/>
      <c r="M701" s="4"/>
      <c r="N701" s="4"/>
      <c r="O701" s="2"/>
      <c r="P701" s="2"/>
    </row>
    <row r="702" spans="1:16" ht="21" customHeight="1">
      <c r="A702" s="2"/>
      <c r="B702" s="2"/>
      <c r="C702" s="2"/>
      <c r="D702" s="2"/>
      <c r="E702" s="2"/>
      <c r="F702" s="2"/>
      <c r="G702" s="2"/>
      <c r="H702" s="4"/>
      <c r="I702" s="92"/>
      <c r="J702" s="92"/>
      <c r="K702" s="92"/>
      <c r="L702" s="92"/>
      <c r="M702" s="4"/>
      <c r="N702" s="4"/>
      <c r="O702" s="2"/>
      <c r="P702" s="2"/>
    </row>
    <row r="703" spans="1:16" ht="21" customHeight="1">
      <c r="A703" s="2"/>
      <c r="B703" s="2"/>
      <c r="C703" s="2"/>
      <c r="D703" s="2"/>
      <c r="E703" s="2"/>
      <c r="F703" s="2"/>
      <c r="G703" s="2"/>
      <c r="H703" s="4"/>
      <c r="I703" s="92"/>
      <c r="J703" s="92"/>
      <c r="K703" s="92"/>
      <c r="L703" s="92"/>
      <c r="M703" s="4"/>
      <c r="N703" s="4"/>
      <c r="O703" s="2"/>
      <c r="P703" s="2"/>
    </row>
    <row r="704" spans="1:16" ht="21" customHeight="1">
      <c r="A704" s="2"/>
      <c r="B704" s="2"/>
      <c r="C704" s="2"/>
      <c r="D704" s="2"/>
      <c r="E704" s="2"/>
      <c r="F704" s="2"/>
      <c r="G704" s="2"/>
      <c r="H704" s="4"/>
      <c r="I704" s="92"/>
      <c r="J704" s="92"/>
      <c r="K704" s="92"/>
      <c r="L704" s="92"/>
      <c r="M704" s="4"/>
      <c r="N704" s="4"/>
      <c r="O704" s="2"/>
      <c r="P704" s="2"/>
    </row>
    <row r="705" spans="1:16" ht="21" customHeight="1">
      <c r="A705" s="2"/>
      <c r="B705" s="2"/>
      <c r="C705" s="2"/>
      <c r="D705" s="2"/>
      <c r="E705" s="2"/>
      <c r="F705" s="2"/>
      <c r="G705" s="2"/>
      <c r="H705" s="4"/>
      <c r="I705" s="92"/>
      <c r="J705" s="92"/>
      <c r="K705" s="92"/>
      <c r="L705" s="92"/>
      <c r="M705" s="4"/>
      <c r="N705" s="4"/>
      <c r="O705" s="2"/>
      <c r="P705" s="2"/>
    </row>
    <row r="706" spans="1:16" ht="21" customHeight="1">
      <c r="A706" s="2"/>
      <c r="B706" s="2"/>
      <c r="C706" s="2"/>
      <c r="D706" s="2"/>
      <c r="E706" s="2"/>
      <c r="F706" s="2"/>
      <c r="G706" s="2"/>
      <c r="H706" s="4"/>
      <c r="I706" s="92"/>
      <c r="J706" s="92"/>
      <c r="K706" s="92"/>
      <c r="L706" s="92"/>
      <c r="M706" s="4"/>
      <c r="N706" s="4"/>
      <c r="O706" s="2"/>
      <c r="P706" s="2"/>
    </row>
    <row r="707" spans="1:16" ht="21" customHeight="1">
      <c r="A707" s="2"/>
      <c r="B707" s="2"/>
      <c r="C707" s="2"/>
      <c r="D707" s="2"/>
      <c r="E707" s="2"/>
      <c r="F707" s="2"/>
      <c r="G707" s="2"/>
      <c r="H707" s="4"/>
      <c r="I707" s="92"/>
      <c r="J707" s="92"/>
      <c r="K707" s="92"/>
      <c r="L707" s="92"/>
      <c r="M707" s="4"/>
      <c r="N707" s="4"/>
      <c r="O707" s="2"/>
      <c r="P707" s="2"/>
    </row>
    <row r="708" spans="1:16" ht="21" customHeight="1">
      <c r="A708" s="2"/>
      <c r="B708" s="2"/>
      <c r="C708" s="2"/>
      <c r="D708" s="2"/>
      <c r="E708" s="2"/>
      <c r="F708" s="2"/>
      <c r="G708" s="2"/>
      <c r="H708" s="4"/>
      <c r="I708" s="92"/>
      <c r="J708" s="92"/>
      <c r="K708" s="92"/>
      <c r="L708" s="92"/>
      <c r="M708" s="4"/>
      <c r="N708" s="4"/>
      <c r="O708" s="2"/>
      <c r="P708" s="2"/>
    </row>
    <row r="709" spans="1:16" ht="21" customHeight="1">
      <c r="A709" s="2"/>
      <c r="B709" s="2"/>
      <c r="C709" s="2"/>
      <c r="D709" s="2"/>
      <c r="E709" s="2"/>
      <c r="F709" s="2"/>
      <c r="G709" s="2"/>
      <c r="H709" s="4"/>
      <c r="I709" s="92"/>
      <c r="J709" s="92"/>
      <c r="K709" s="92"/>
      <c r="L709" s="92"/>
      <c r="M709" s="4"/>
      <c r="N709" s="4"/>
      <c r="O709" s="2"/>
      <c r="P709" s="2"/>
    </row>
    <row r="710" spans="1:16" ht="21" customHeight="1">
      <c r="A710" s="2"/>
      <c r="B710" s="2"/>
      <c r="C710" s="2"/>
      <c r="D710" s="2"/>
      <c r="E710" s="2"/>
      <c r="F710" s="2"/>
      <c r="G710" s="2"/>
      <c r="H710" s="4"/>
      <c r="I710" s="92"/>
      <c r="J710" s="92"/>
      <c r="K710" s="92"/>
      <c r="L710" s="92"/>
      <c r="M710" s="4"/>
      <c r="N710" s="4"/>
      <c r="O710" s="2"/>
      <c r="P710" s="2"/>
    </row>
    <row r="711" spans="1:16" ht="21" customHeight="1">
      <c r="A711" s="2"/>
      <c r="B711" s="2"/>
      <c r="C711" s="2"/>
      <c r="D711" s="2"/>
      <c r="E711" s="2"/>
      <c r="F711" s="2"/>
      <c r="G711" s="2"/>
      <c r="H711" s="4"/>
      <c r="I711" s="92"/>
      <c r="J711" s="92"/>
      <c r="K711" s="92"/>
      <c r="L711" s="92"/>
      <c r="M711" s="4"/>
      <c r="N711" s="4"/>
      <c r="O711" s="2"/>
      <c r="P711" s="2"/>
    </row>
    <row r="712" spans="1:16" ht="21" customHeight="1">
      <c r="A712" s="2"/>
      <c r="B712" s="2"/>
      <c r="C712" s="2"/>
      <c r="D712" s="2"/>
      <c r="E712" s="2"/>
      <c r="F712" s="2"/>
      <c r="G712" s="2"/>
      <c r="H712" s="4"/>
      <c r="I712" s="92"/>
      <c r="J712" s="92"/>
      <c r="K712" s="92"/>
      <c r="L712" s="92"/>
      <c r="M712" s="4"/>
      <c r="N712" s="4"/>
      <c r="O712" s="2"/>
      <c r="P712" s="2"/>
    </row>
    <row r="713" spans="1:16" ht="21" customHeight="1">
      <c r="A713" s="2"/>
      <c r="B713" s="2"/>
      <c r="C713" s="2"/>
      <c r="D713" s="2"/>
      <c r="E713" s="2"/>
      <c r="F713" s="2"/>
      <c r="G713" s="2"/>
      <c r="H713" s="4"/>
      <c r="I713" s="92"/>
      <c r="J713" s="92"/>
      <c r="K713" s="92"/>
      <c r="L713" s="92"/>
      <c r="M713" s="4"/>
      <c r="N713" s="4"/>
      <c r="O713" s="2"/>
      <c r="P713" s="2"/>
    </row>
    <row r="714" spans="1:16" ht="21" customHeight="1">
      <c r="A714" s="2"/>
      <c r="B714" s="2"/>
      <c r="C714" s="2"/>
      <c r="D714" s="2"/>
      <c r="E714" s="2"/>
      <c r="F714" s="2"/>
      <c r="G714" s="2"/>
      <c r="H714" s="4"/>
      <c r="I714" s="92"/>
      <c r="J714" s="92"/>
      <c r="K714" s="92"/>
      <c r="L714" s="92"/>
      <c r="M714" s="4"/>
      <c r="N714" s="4"/>
      <c r="O714" s="2"/>
      <c r="P714" s="2"/>
    </row>
    <row r="715" spans="1:16" ht="21" customHeight="1">
      <c r="A715" s="2"/>
      <c r="B715" s="2"/>
      <c r="C715" s="2"/>
      <c r="D715" s="2"/>
      <c r="E715" s="2"/>
      <c r="F715" s="2"/>
      <c r="G715" s="2"/>
      <c r="H715" s="4"/>
      <c r="I715" s="92"/>
      <c r="J715" s="92"/>
      <c r="K715" s="92"/>
      <c r="L715" s="92"/>
      <c r="M715" s="4"/>
      <c r="N715" s="4"/>
      <c r="O715" s="2"/>
      <c r="P715" s="2"/>
    </row>
    <row r="716" spans="1:16" ht="21" customHeight="1">
      <c r="A716" s="2"/>
      <c r="B716" s="2"/>
      <c r="C716" s="2"/>
      <c r="D716" s="2"/>
      <c r="E716" s="2"/>
      <c r="F716" s="2"/>
      <c r="G716" s="2"/>
      <c r="H716" s="4"/>
      <c r="I716" s="92"/>
      <c r="J716" s="92"/>
      <c r="K716" s="92"/>
      <c r="L716" s="92"/>
      <c r="M716" s="4"/>
      <c r="N716" s="4"/>
      <c r="O716" s="2"/>
      <c r="P716" s="2"/>
    </row>
    <row r="717" spans="1:16" ht="21" customHeight="1">
      <c r="A717" s="2"/>
      <c r="B717" s="2"/>
      <c r="C717" s="2"/>
      <c r="D717" s="2"/>
      <c r="E717" s="2"/>
      <c r="F717" s="2"/>
      <c r="G717" s="2"/>
      <c r="H717" s="4"/>
      <c r="I717" s="92"/>
      <c r="J717" s="92"/>
      <c r="K717" s="92"/>
      <c r="L717" s="92"/>
      <c r="M717" s="4"/>
      <c r="N717" s="4"/>
      <c r="O717" s="2"/>
      <c r="P717" s="2"/>
    </row>
    <row r="718" spans="1:16" ht="21" customHeight="1">
      <c r="A718" s="2"/>
      <c r="B718" s="2"/>
      <c r="C718" s="2"/>
      <c r="D718" s="2"/>
      <c r="E718" s="2"/>
      <c r="F718" s="2"/>
      <c r="G718" s="2"/>
      <c r="H718" s="4"/>
      <c r="I718" s="92"/>
      <c r="J718" s="92"/>
      <c r="K718" s="92"/>
      <c r="L718" s="92"/>
      <c r="M718" s="4"/>
      <c r="N718" s="4"/>
      <c r="O718" s="2"/>
      <c r="P718" s="2"/>
    </row>
    <row r="719" spans="1:16" ht="21" customHeight="1">
      <c r="A719" s="2"/>
      <c r="B719" s="2"/>
      <c r="C719" s="2"/>
      <c r="D719" s="2"/>
      <c r="E719" s="2"/>
      <c r="F719" s="2"/>
      <c r="G719" s="2"/>
      <c r="H719" s="4"/>
      <c r="I719" s="92"/>
      <c r="J719" s="92"/>
      <c r="K719" s="92"/>
      <c r="L719" s="92"/>
      <c r="M719" s="4"/>
      <c r="N719" s="4"/>
      <c r="O719" s="2"/>
      <c r="P719" s="2"/>
    </row>
    <row r="720" spans="1:16" ht="21" customHeight="1">
      <c r="A720" s="2"/>
      <c r="B720" s="2"/>
      <c r="C720" s="2"/>
      <c r="D720" s="2"/>
      <c r="E720" s="2"/>
      <c r="F720" s="2"/>
      <c r="G720" s="2"/>
      <c r="H720" s="4"/>
      <c r="I720" s="92"/>
      <c r="J720" s="92"/>
      <c r="K720" s="92"/>
      <c r="L720" s="92"/>
      <c r="M720" s="4"/>
      <c r="N720" s="4"/>
      <c r="O720" s="2"/>
      <c r="P720" s="2"/>
    </row>
    <row r="721" spans="1:16" ht="21" customHeight="1">
      <c r="A721" s="2"/>
      <c r="B721" s="2"/>
      <c r="C721" s="2"/>
      <c r="D721" s="2"/>
      <c r="E721" s="2"/>
      <c r="F721" s="2"/>
      <c r="G721" s="2"/>
      <c r="H721" s="4"/>
      <c r="I721" s="92"/>
      <c r="J721" s="92"/>
      <c r="K721" s="92"/>
      <c r="L721" s="92"/>
      <c r="M721" s="4"/>
      <c r="N721" s="4"/>
      <c r="O721" s="2"/>
      <c r="P721" s="2"/>
    </row>
    <row r="722" spans="1:16" ht="21" customHeight="1">
      <c r="A722" s="2"/>
      <c r="B722" s="2"/>
      <c r="C722" s="2"/>
      <c r="D722" s="2"/>
      <c r="E722" s="2"/>
      <c r="F722" s="2"/>
      <c r="G722" s="2"/>
      <c r="H722" s="4"/>
      <c r="I722" s="92"/>
      <c r="J722" s="92"/>
      <c r="K722" s="92"/>
      <c r="L722" s="92"/>
      <c r="M722" s="4"/>
      <c r="N722" s="4"/>
      <c r="O722" s="2"/>
      <c r="P722" s="2"/>
    </row>
    <row r="723" spans="1:16" ht="21" customHeight="1">
      <c r="A723" s="2"/>
      <c r="B723" s="2"/>
      <c r="C723" s="2"/>
      <c r="D723" s="2"/>
      <c r="E723" s="2"/>
      <c r="F723" s="2"/>
      <c r="G723" s="2"/>
      <c r="H723" s="4"/>
      <c r="I723" s="92"/>
      <c r="J723" s="92"/>
      <c r="K723" s="92"/>
      <c r="L723" s="92"/>
      <c r="M723" s="4"/>
      <c r="N723" s="4"/>
      <c r="O723" s="2"/>
      <c r="P723" s="2"/>
    </row>
    <row r="724" spans="1:16" ht="21" customHeight="1">
      <c r="A724" s="2"/>
      <c r="B724" s="2"/>
      <c r="C724" s="2"/>
      <c r="D724" s="2"/>
      <c r="E724" s="2"/>
      <c r="F724" s="2"/>
      <c r="G724" s="2"/>
      <c r="H724" s="4"/>
      <c r="I724" s="92"/>
      <c r="J724" s="92"/>
      <c r="K724" s="92"/>
      <c r="L724" s="92"/>
      <c r="M724" s="4"/>
      <c r="N724" s="4"/>
      <c r="O724" s="2"/>
      <c r="P724" s="2"/>
    </row>
    <row r="725" spans="1:16" ht="21" customHeight="1">
      <c r="A725" s="2"/>
      <c r="B725" s="2"/>
      <c r="C725" s="2"/>
      <c r="D725" s="2"/>
      <c r="E725" s="2"/>
      <c r="F725" s="2"/>
      <c r="G725" s="2"/>
      <c r="H725" s="4"/>
      <c r="I725" s="92"/>
      <c r="J725" s="92"/>
      <c r="K725" s="92"/>
      <c r="L725" s="92"/>
      <c r="M725" s="4"/>
      <c r="N725" s="4"/>
      <c r="O725" s="2"/>
      <c r="P725" s="2"/>
    </row>
    <row r="726" spans="1:16" ht="21" customHeight="1">
      <c r="A726" s="2"/>
      <c r="B726" s="2"/>
      <c r="C726" s="2"/>
      <c r="D726" s="2"/>
      <c r="E726" s="2"/>
      <c r="F726" s="2"/>
      <c r="G726" s="2"/>
      <c r="H726" s="4"/>
      <c r="I726" s="92"/>
      <c r="J726" s="92"/>
      <c r="K726" s="92"/>
      <c r="L726" s="92"/>
      <c r="M726" s="4"/>
      <c r="N726" s="4"/>
      <c r="O726" s="2"/>
      <c r="P726" s="2"/>
    </row>
    <row r="727" spans="1:16" ht="21" customHeight="1">
      <c r="A727" s="2"/>
      <c r="B727" s="2"/>
      <c r="C727" s="2"/>
      <c r="D727" s="2"/>
      <c r="E727" s="2"/>
      <c r="F727" s="2"/>
      <c r="G727" s="2"/>
      <c r="H727" s="4"/>
      <c r="I727" s="92"/>
      <c r="J727" s="92"/>
      <c r="K727" s="92"/>
      <c r="L727" s="92"/>
      <c r="M727" s="4"/>
      <c r="N727" s="4"/>
      <c r="O727" s="2"/>
      <c r="P727" s="2"/>
    </row>
    <row r="728" spans="1:16" ht="21" customHeight="1">
      <c r="A728" s="2"/>
      <c r="B728" s="2"/>
      <c r="C728" s="2"/>
      <c r="D728" s="2"/>
      <c r="E728" s="2"/>
      <c r="F728" s="2"/>
      <c r="G728" s="2"/>
      <c r="H728" s="4"/>
      <c r="I728" s="92"/>
      <c r="J728" s="92"/>
      <c r="K728" s="92"/>
      <c r="L728" s="92"/>
      <c r="M728" s="4"/>
      <c r="N728" s="4"/>
      <c r="O728" s="2"/>
      <c r="P728" s="2"/>
    </row>
    <row r="729" spans="1:16" ht="21" customHeight="1">
      <c r="A729" s="2"/>
      <c r="B729" s="2"/>
      <c r="C729" s="2"/>
      <c r="D729" s="2"/>
      <c r="E729" s="2"/>
      <c r="F729" s="2"/>
      <c r="G729" s="2"/>
      <c r="H729" s="4"/>
      <c r="I729" s="92"/>
      <c r="J729" s="92"/>
      <c r="K729" s="92"/>
      <c r="L729" s="92"/>
      <c r="M729" s="4"/>
      <c r="N729" s="4"/>
      <c r="O729" s="2"/>
      <c r="P729" s="2"/>
    </row>
    <row r="730" spans="1:16" ht="21" customHeight="1">
      <c r="A730" s="2"/>
      <c r="B730" s="2"/>
      <c r="C730" s="2"/>
      <c r="D730" s="2"/>
      <c r="E730" s="2"/>
      <c r="F730" s="2"/>
      <c r="G730" s="2"/>
      <c r="H730" s="4"/>
      <c r="I730" s="92"/>
      <c r="J730" s="92"/>
      <c r="K730" s="92"/>
      <c r="L730" s="92"/>
      <c r="M730" s="4"/>
      <c r="N730" s="4"/>
      <c r="O730" s="2"/>
      <c r="P730" s="2"/>
    </row>
    <row r="731" spans="1:16" ht="21" customHeight="1">
      <c r="A731" s="2"/>
      <c r="B731" s="2"/>
      <c r="C731" s="2"/>
      <c r="D731" s="2"/>
      <c r="E731" s="2"/>
      <c r="F731" s="2"/>
      <c r="G731" s="2"/>
      <c r="H731" s="4"/>
      <c r="I731" s="92"/>
      <c r="J731" s="92"/>
      <c r="K731" s="92"/>
      <c r="L731" s="92"/>
      <c r="M731" s="4"/>
      <c r="N731" s="4"/>
      <c r="O731" s="2"/>
      <c r="P731" s="2"/>
    </row>
    <row r="732" spans="1:16" ht="21" customHeight="1">
      <c r="A732" s="2"/>
      <c r="B732" s="2"/>
      <c r="C732" s="2"/>
      <c r="D732" s="2"/>
      <c r="E732" s="2"/>
      <c r="F732" s="2"/>
      <c r="G732" s="2"/>
      <c r="H732" s="4"/>
      <c r="I732" s="92"/>
      <c r="J732" s="92"/>
      <c r="K732" s="92"/>
      <c r="L732" s="92"/>
      <c r="M732" s="4"/>
      <c r="N732" s="4"/>
      <c r="O732" s="2"/>
      <c r="P732" s="2"/>
    </row>
    <row r="733" spans="1:16" ht="21" customHeight="1">
      <c r="A733" s="2"/>
      <c r="B733" s="2"/>
      <c r="C733" s="2"/>
      <c r="D733" s="2"/>
      <c r="E733" s="2"/>
      <c r="F733" s="2"/>
      <c r="G733" s="2"/>
      <c r="H733" s="4"/>
      <c r="I733" s="92"/>
      <c r="J733" s="92"/>
      <c r="K733" s="92"/>
      <c r="L733" s="92"/>
      <c r="M733" s="4"/>
      <c r="N733" s="4"/>
      <c r="O733" s="2"/>
      <c r="P733" s="2"/>
    </row>
    <row r="734" spans="1:16" ht="21" customHeight="1">
      <c r="A734" s="2"/>
      <c r="B734" s="2"/>
      <c r="C734" s="2"/>
      <c r="D734" s="2"/>
      <c r="E734" s="2"/>
      <c r="F734" s="2"/>
      <c r="G734" s="2"/>
      <c r="H734" s="4"/>
      <c r="I734" s="92"/>
      <c r="J734" s="92"/>
      <c r="K734" s="92"/>
      <c r="L734" s="92"/>
      <c r="M734" s="4"/>
      <c r="N734" s="4"/>
      <c r="O734" s="2"/>
      <c r="P734" s="2"/>
    </row>
    <row r="735" spans="1:16" ht="21" customHeight="1">
      <c r="A735" s="2"/>
      <c r="B735" s="2"/>
      <c r="C735" s="2"/>
      <c r="D735" s="2"/>
      <c r="E735" s="2"/>
      <c r="F735" s="2"/>
      <c r="G735" s="2"/>
      <c r="H735" s="4"/>
      <c r="I735" s="92"/>
      <c r="J735" s="92"/>
      <c r="K735" s="92"/>
      <c r="L735" s="92"/>
      <c r="M735" s="4"/>
      <c r="N735" s="4"/>
      <c r="O735" s="2"/>
      <c r="P735" s="2"/>
    </row>
    <row r="736" spans="1:16" ht="21" customHeight="1">
      <c r="A736" s="2"/>
      <c r="B736" s="2"/>
      <c r="C736" s="2"/>
      <c r="D736" s="2"/>
      <c r="E736" s="2"/>
      <c r="F736" s="2"/>
      <c r="G736" s="2"/>
      <c r="H736" s="4"/>
      <c r="I736" s="92"/>
      <c r="J736" s="92"/>
      <c r="K736" s="92"/>
      <c r="L736" s="92"/>
      <c r="M736" s="4"/>
      <c r="N736" s="4"/>
      <c r="O736" s="2"/>
      <c r="P736" s="2"/>
    </row>
    <row r="737" spans="1:16" ht="21" customHeight="1">
      <c r="A737" s="2"/>
      <c r="B737" s="2"/>
      <c r="C737" s="2"/>
      <c r="D737" s="2"/>
      <c r="E737" s="2"/>
      <c r="F737" s="2"/>
      <c r="G737" s="2"/>
      <c r="H737" s="4"/>
      <c r="I737" s="92"/>
      <c r="J737" s="92"/>
      <c r="K737" s="92"/>
      <c r="L737" s="92"/>
      <c r="M737" s="4"/>
      <c r="N737" s="4"/>
      <c r="O737" s="2"/>
      <c r="P737" s="2"/>
    </row>
    <row r="738" spans="1:16" ht="21" customHeight="1">
      <c r="A738" s="2"/>
      <c r="B738" s="2"/>
      <c r="C738" s="2"/>
      <c r="D738" s="2"/>
      <c r="E738" s="2"/>
      <c r="F738" s="2"/>
      <c r="G738" s="2"/>
      <c r="H738" s="4"/>
      <c r="I738" s="92"/>
      <c r="J738" s="92"/>
      <c r="K738" s="92"/>
      <c r="L738" s="92"/>
      <c r="M738" s="4"/>
      <c r="N738" s="4"/>
      <c r="O738" s="2"/>
      <c r="P738" s="2"/>
    </row>
    <row r="739" spans="1:16" ht="21" customHeight="1">
      <c r="A739" s="2"/>
      <c r="B739" s="2"/>
      <c r="C739" s="2"/>
      <c r="D739" s="2"/>
      <c r="E739" s="2"/>
      <c r="F739" s="2"/>
      <c r="G739" s="2"/>
      <c r="H739" s="4"/>
      <c r="I739" s="92"/>
      <c r="J739" s="92"/>
      <c r="K739" s="92"/>
      <c r="L739" s="92"/>
      <c r="M739" s="4"/>
      <c r="N739" s="4"/>
      <c r="O739" s="2"/>
      <c r="P739" s="2"/>
    </row>
    <row r="740" spans="1:16" ht="21" customHeight="1">
      <c r="A740" s="2"/>
      <c r="B740" s="2"/>
      <c r="C740" s="2"/>
      <c r="D740" s="2"/>
      <c r="E740" s="2"/>
      <c r="F740" s="2"/>
      <c r="G740" s="2"/>
      <c r="H740" s="4"/>
      <c r="I740" s="92"/>
      <c r="J740" s="92"/>
      <c r="K740" s="92"/>
      <c r="L740" s="92"/>
      <c r="M740" s="4"/>
      <c r="N740" s="4"/>
      <c r="O740" s="2"/>
      <c r="P740" s="2"/>
    </row>
    <row r="741" spans="1:16" ht="21" customHeight="1">
      <c r="A741" s="2"/>
      <c r="B741" s="2"/>
      <c r="C741" s="2"/>
      <c r="D741" s="2"/>
      <c r="E741" s="2"/>
      <c r="F741" s="2"/>
      <c r="G741" s="2"/>
      <c r="H741" s="4"/>
      <c r="I741" s="92"/>
      <c r="J741" s="92"/>
      <c r="K741" s="92"/>
      <c r="L741" s="92"/>
      <c r="M741" s="4"/>
      <c r="N741" s="4"/>
      <c r="O741" s="2"/>
      <c r="P741" s="2"/>
    </row>
    <row r="742" spans="1:16" ht="21" customHeight="1">
      <c r="A742" s="2"/>
      <c r="B742" s="2"/>
      <c r="C742" s="2"/>
      <c r="D742" s="2"/>
      <c r="E742" s="2"/>
      <c r="F742" s="2"/>
      <c r="G742" s="2"/>
      <c r="H742" s="4"/>
      <c r="I742" s="92"/>
      <c r="J742" s="92"/>
      <c r="K742" s="92"/>
      <c r="L742" s="92"/>
      <c r="M742" s="4"/>
      <c r="N742" s="4"/>
      <c r="O742" s="2"/>
      <c r="P742" s="2"/>
    </row>
    <row r="743" spans="1:16" ht="21" customHeight="1">
      <c r="A743" s="2"/>
      <c r="B743" s="2"/>
      <c r="C743" s="2"/>
      <c r="D743" s="2"/>
      <c r="E743" s="2"/>
      <c r="F743" s="2"/>
      <c r="G743" s="2"/>
      <c r="H743" s="4"/>
      <c r="I743" s="92"/>
      <c r="J743" s="92"/>
      <c r="K743" s="92"/>
      <c r="L743" s="92"/>
      <c r="M743" s="4"/>
      <c r="N743" s="4"/>
      <c r="O743" s="2"/>
      <c r="P743" s="2"/>
    </row>
    <row r="744" spans="1:16" ht="21" customHeight="1">
      <c r="A744" s="2"/>
      <c r="B744" s="2"/>
      <c r="C744" s="2"/>
      <c r="D744" s="2"/>
      <c r="E744" s="2"/>
      <c r="F744" s="2"/>
      <c r="G744" s="2"/>
      <c r="H744" s="4"/>
      <c r="I744" s="92"/>
      <c r="J744" s="92"/>
      <c r="K744" s="92"/>
      <c r="L744" s="92"/>
      <c r="M744" s="4"/>
      <c r="N744" s="4"/>
      <c r="O744" s="2"/>
      <c r="P744" s="2"/>
    </row>
    <row r="745" spans="1:16" ht="21" customHeight="1">
      <c r="A745" s="2"/>
      <c r="B745" s="2"/>
      <c r="C745" s="2"/>
      <c r="D745" s="2"/>
      <c r="E745" s="2"/>
      <c r="F745" s="2"/>
      <c r="G745" s="2"/>
      <c r="H745" s="4"/>
      <c r="I745" s="92"/>
      <c r="J745" s="92"/>
      <c r="K745" s="92"/>
      <c r="L745" s="92"/>
      <c r="M745" s="4"/>
      <c r="N745" s="4"/>
      <c r="O745" s="2"/>
      <c r="P745" s="2"/>
    </row>
    <row r="746" spans="1:16" ht="21" customHeight="1">
      <c r="A746" s="2"/>
      <c r="B746" s="2"/>
      <c r="C746" s="2"/>
      <c r="D746" s="2"/>
      <c r="E746" s="2"/>
      <c r="F746" s="2"/>
      <c r="G746" s="2"/>
      <c r="H746" s="4"/>
      <c r="I746" s="92"/>
      <c r="J746" s="92"/>
      <c r="K746" s="92"/>
      <c r="L746" s="92"/>
      <c r="M746" s="4"/>
      <c r="N746" s="4"/>
      <c r="O746" s="2"/>
      <c r="P746" s="2"/>
    </row>
    <row r="747" spans="1:16" ht="21" customHeight="1">
      <c r="A747" s="2"/>
      <c r="B747" s="2"/>
      <c r="C747" s="2"/>
      <c r="D747" s="2"/>
      <c r="E747" s="2"/>
      <c r="F747" s="2"/>
      <c r="G747" s="2"/>
      <c r="H747" s="4"/>
      <c r="I747" s="92"/>
      <c r="J747" s="92"/>
      <c r="K747" s="92"/>
      <c r="L747" s="92"/>
      <c r="M747" s="4"/>
      <c r="N747" s="4"/>
      <c r="O747" s="2"/>
      <c r="P747" s="2"/>
    </row>
    <row r="748" spans="1:16" ht="21" customHeight="1">
      <c r="A748" s="2"/>
      <c r="B748" s="2"/>
      <c r="C748" s="2"/>
      <c r="D748" s="2"/>
      <c r="E748" s="2"/>
      <c r="F748" s="2"/>
      <c r="G748" s="2"/>
      <c r="H748" s="4"/>
      <c r="I748" s="92"/>
      <c r="J748" s="92"/>
      <c r="K748" s="92"/>
      <c r="L748" s="92"/>
      <c r="M748" s="4"/>
      <c r="N748" s="4"/>
      <c r="O748" s="2"/>
      <c r="P748" s="2"/>
    </row>
    <row r="749" spans="1:16" ht="21" customHeight="1">
      <c r="A749" s="2"/>
      <c r="B749" s="2"/>
      <c r="C749" s="2"/>
      <c r="D749" s="2"/>
      <c r="E749" s="2"/>
      <c r="F749" s="2"/>
      <c r="G749" s="2"/>
      <c r="H749" s="4"/>
      <c r="I749" s="92"/>
      <c r="J749" s="92"/>
      <c r="K749" s="92"/>
      <c r="L749" s="92"/>
      <c r="M749" s="4"/>
      <c r="N749" s="4"/>
      <c r="O749" s="2"/>
      <c r="P749" s="2"/>
    </row>
    <row r="750" spans="1:16" ht="21" customHeight="1">
      <c r="A750" s="2"/>
      <c r="B750" s="2"/>
      <c r="C750" s="2"/>
      <c r="D750" s="2"/>
      <c r="E750" s="2"/>
      <c r="F750" s="2"/>
      <c r="G750" s="2"/>
      <c r="H750" s="4"/>
      <c r="I750" s="92"/>
      <c r="J750" s="92"/>
      <c r="K750" s="92"/>
      <c r="L750" s="92"/>
      <c r="M750" s="4"/>
      <c r="N750" s="4"/>
      <c r="O750" s="2"/>
      <c r="P750" s="2"/>
    </row>
    <row r="751" spans="1:16" ht="21" customHeight="1">
      <c r="A751" s="2"/>
      <c r="B751" s="2"/>
      <c r="C751" s="2"/>
      <c r="D751" s="2"/>
      <c r="E751" s="2"/>
      <c r="F751" s="2"/>
      <c r="G751" s="2"/>
      <c r="H751" s="4"/>
      <c r="I751" s="92"/>
      <c r="J751" s="92"/>
      <c r="K751" s="92"/>
      <c r="L751" s="92"/>
      <c r="M751" s="4"/>
      <c r="N751" s="4"/>
      <c r="O751" s="2"/>
      <c r="P751" s="2"/>
    </row>
    <row r="752" spans="1:16" ht="21" customHeight="1">
      <c r="A752" s="2"/>
      <c r="B752" s="2"/>
      <c r="C752" s="2"/>
      <c r="D752" s="2"/>
      <c r="E752" s="2"/>
      <c r="F752" s="2"/>
      <c r="G752" s="2"/>
      <c r="H752" s="4"/>
      <c r="I752" s="92"/>
      <c r="J752" s="92"/>
      <c r="K752" s="92"/>
      <c r="L752" s="92"/>
      <c r="M752" s="4"/>
      <c r="N752" s="4"/>
      <c r="O752" s="2"/>
      <c r="P752" s="2"/>
    </row>
    <row r="753" spans="1:16" ht="21" customHeight="1">
      <c r="A753" s="2"/>
      <c r="B753" s="2"/>
      <c r="C753" s="2"/>
      <c r="D753" s="2"/>
      <c r="E753" s="2"/>
      <c r="F753" s="2"/>
      <c r="G753" s="2"/>
      <c r="H753" s="4"/>
      <c r="I753" s="92"/>
      <c r="J753" s="92"/>
      <c r="K753" s="92"/>
      <c r="L753" s="92"/>
      <c r="M753" s="4"/>
      <c r="N753" s="4"/>
      <c r="O753" s="2"/>
      <c r="P753" s="2"/>
    </row>
    <row r="754" spans="1:16" ht="21" customHeight="1">
      <c r="A754" s="2"/>
      <c r="B754" s="2"/>
      <c r="C754" s="2"/>
      <c r="D754" s="2"/>
      <c r="E754" s="2"/>
      <c r="F754" s="2"/>
      <c r="G754" s="2"/>
      <c r="H754" s="4"/>
      <c r="I754" s="92"/>
      <c r="J754" s="92"/>
      <c r="K754" s="92"/>
      <c r="L754" s="92"/>
      <c r="M754" s="4"/>
      <c r="N754" s="4"/>
      <c r="O754" s="2"/>
      <c r="P754" s="2"/>
    </row>
    <row r="755" spans="1:16" ht="21" customHeight="1">
      <c r="A755" s="2"/>
      <c r="B755" s="2"/>
      <c r="C755" s="2"/>
      <c r="D755" s="2"/>
      <c r="E755" s="2"/>
      <c r="F755" s="2"/>
      <c r="G755" s="2"/>
      <c r="H755" s="4"/>
      <c r="I755" s="92"/>
      <c r="J755" s="92"/>
      <c r="K755" s="92"/>
      <c r="L755" s="92"/>
      <c r="M755" s="4"/>
      <c r="N755" s="4"/>
      <c r="O755" s="2"/>
      <c r="P755" s="2"/>
    </row>
    <row r="756" spans="1:16" ht="21" customHeight="1">
      <c r="A756" s="2"/>
      <c r="B756" s="2"/>
      <c r="C756" s="2"/>
      <c r="D756" s="2"/>
      <c r="E756" s="2"/>
      <c r="F756" s="2"/>
      <c r="G756" s="2"/>
      <c r="H756" s="4"/>
      <c r="I756" s="92"/>
      <c r="J756" s="92"/>
      <c r="K756" s="92"/>
      <c r="L756" s="92"/>
      <c r="M756" s="4"/>
      <c r="N756" s="4"/>
      <c r="O756" s="2"/>
      <c r="P756" s="2"/>
    </row>
    <row r="757" spans="1:16" ht="21" customHeight="1">
      <c r="A757" s="2"/>
      <c r="B757" s="2"/>
      <c r="C757" s="2"/>
      <c r="D757" s="2"/>
      <c r="E757" s="2"/>
      <c r="F757" s="2"/>
      <c r="G757" s="2"/>
      <c r="H757" s="4"/>
      <c r="I757" s="92"/>
      <c r="J757" s="92"/>
      <c r="K757" s="92"/>
      <c r="L757" s="92"/>
      <c r="M757" s="4"/>
      <c r="N757" s="4"/>
      <c r="O757" s="2"/>
      <c r="P757" s="2"/>
    </row>
    <row r="758" spans="1:16" ht="21" customHeight="1">
      <c r="A758" s="2"/>
      <c r="B758" s="2"/>
      <c r="C758" s="2"/>
      <c r="D758" s="2"/>
      <c r="E758" s="2"/>
      <c r="F758" s="2"/>
      <c r="G758" s="2"/>
      <c r="H758" s="4"/>
      <c r="I758" s="92"/>
      <c r="J758" s="92"/>
      <c r="K758" s="92"/>
      <c r="L758" s="92"/>
      <c r="M758" s="4"/>
      <c r="N758" s="4"/>
      <c r="O758" s="2"/>
      <c r="P758" s="2"/>
    </row>
    <row r="759" spans="1:16" ht="21" customHeight="1">
      <c r="A759" s="2"/>
      <c r="B759" s="2"/>
      <c r="C759" s="2"/>
      <c r="D759" s="2"/>
      <c r="E759" s="2"/>
      <c r="F759" s="2"/>
      <c r="G759" s="2"/>
      <c r="H759" s="4"/>
      <c r="I759" s="92"/>
      <c r="J759" s="92"/>
      <c r="K759" s="92"/>
      <c r="L759" s="92"/>
      <c r="M759" s="4"/>
      <c r="N759" s="4"/>
      <c r="O759" s="2"/>
      <c r="P759" s="2"/>
    </row>
    <row r="760" spans="1:16" ht="21" customHeight="1">
      <c r="A760" s="2"/>
      <c r="B760" s="2"/>
      <c r="C760" s="2"/>
      <c r="D760" s="2"/>
      <c r="E760" s="2"/>
      <c r="F760" s="2"/>
      <c r="G760" s="2"/>
      <c r="H760" s="4"/>
      <c r="I760" s="92"/>
      <c r="J760" s="92"/>
      <c r="K760" s="92"/>
      <c r="L760" s="92"/>
      <c r="M760" s="4"/>
      <c r="N760" s="4"/>
      <c r="O760" s="2"/>
      <c r="P760" s="2"/>
    </row>
    <row r="761" spans="1:16" ht="21" customHeight="1">
      <c r="A761" s="2"/>
      <c r="B761" s="2"/>
      <c r="C761" s="2"/>
      <c r="D761" s="2"/>
      <c r="E761" s="2"/>
      <c r="F761" s="2"/>
      <c r="G761" s="2"/>
      <c r="H761" s="4"/>
      <c r="I761" s="92"/>
      <c r="J761" s="92"/>
      <c r="K761" s="92"/>
      <c r="L761" s="92"/>
      <c r="M761" s="4"/>
      <c r="N761" s="4"/>
      <c r="O761" s="2"/>
      <c r="P761" s="2"/>
    </row>
    <row r="762" spans="1:16" ht="21" customHeight="1">
      <c r="A762" s="2"/>
      <c r="B762" s="2"/>
      <c r="C762" s="2"/>
      <c r="D762" s="2"/>
      <c r="E762" s="2"/>
      <c r="F762" s="2"/>
      <c r="G762" s="2"/>
      <c r="H762" s="4"/>
      <c r="I762" s="92"/>
      <c r="J762" s="92"/>
      <c r="K762" s="92"/>
      <c r="L762" s="92"/>
      <c r="M762" s="4"/>
      <c r="N762" s="4"/>
      <c r="O762" s="2"/>
      <c r="P762" s="2"/>
    </row>
    <row r="763" spans="1:16" ht="21" customHeight="1">
      <c r="A763" s="2"/>
      <c r="B763" s="2"/>
      <c r="C763" s="2"/>
      <c r="D763" s="2"/>
      <c r="E763" s="2"/>
      <c r="F763" s="2"/>
      <c r="G763" s="2"/>
      <c r="H763" s="4"/>
      <c r="I763" s="92"/>
      <c r="J763" s="92"/>
      <c r="K763" s="92"/>
      <c r="L763" s="92"/>
      <c r="M763" s="4"/>
      <c r="N763" s="4"/>
      <c r="O763" s="2"/>
      <c r="P763" s="2"/>
    </row>
    <row r="764" spans="1:16" ht="21" customHeight="1">
      <c r="A764" s="2"/>
      <c r="B764" s="2"/>
      <c r="C764" s="2"/>
      <c r="D764" s="2"/>
      <c r="E764" s="2"/>
      <c r="F764" s="2"/>
      <c r="G764" s="2"/>
      <c r="H764" s="4"/>
      <c r="I764" s="92"/>
      <c r="J764" s="92"/>
      <c r="K764" s="92"/>
      <c r="L764" s="92"/>
      <c r="M764" s="4"/>
      <c r="N764" s="4"/>
      <c r="O764" s="2"/>
      <c r="P764" s="2"/>
    </row>
    <row r="765" spans="1:16" ht="21" customHeight="1">
      <c r="A765" s="2"/>
      <c r="B765" s="2"/>
      <c r="C765" s="2"/>
      <c r="D765" s="2"/>
      <c r="E765" s="2"/>
      <c r="F765" s="2"/>
      <c r="G765" s="2"/>
      <c r="H765" s="4"/>
      <c r="I765" s="92"/>
      <c r="J765" s="92"/>
      <c r="K765" s="92"/>
      <c r="L765" s="92"/>
      <c r="M765" s="4"/>
      <c r="N765" s="4"/>
      <c r="O765" s="2"/>
      <c r="P765" s="2"/>
    </row>
    <row r="766" spans="1:16" ht="21" customHeight="1">
      <c r="A766" s="2"/>
      <c r="B766" s="2"/>
      <c r="C766" s="2"/>
      <c r="D766" s="2"/>
      <c r="E766" s="2"/>
      <c r="F766" s="2"/>
      <c r="G766" s="2"/>
      <c r="H766" s="4"/>
      <c r="I766" s="92"/>
      <c r="J766" s="92"/>
      <c r="K766" s="92"/>
      <c r="L766" s="92"/>
      <c r="M766" s="4"/>
      <c r="N766" s="4"/>
      <c r="O766" s="2"/>
      <c r="P766" s="2"/>
    </row>
    <row r="767" spans="1:16" ht="21" customHeight="1">
      <c r="A767" s="2"/>
      <c r="B767" s="2"/>
      <c r="C767" s="2"/>
      <c r="D767" s="2"/>
      <c r="E767" s="2"/>
      <c r="F767" s="2"/>
      <c r="G767" s="2"/>
      <c r="H767" s="4"/>
      <c r="I767" s="92"/>
      <c r="J767" s="92"/>
      <c r="K767" s="92"/>
      <c r="L767" s="92"/>
      <c r="M767" s="4"/>
      <c r="N767" s="4"/>
      <c r="O767" s="2"/>
      <c r="P767" s="2"/>
    </row>
    <row r="768" spans="1:16" ht="21" customHeight="1">
      <c r="A768" s="2"/>
      <c r="B768" s="2"/>
      <c r="C768" s="2"/>
      <c r="D768" s="2"/>
      <c r="E768" s="2"/>
      <c r="F768" s="2"/>
      <c r="G768" s="2"/>
      <c r="H768" s="4"/>
      <c r="I768" s="92"/>
      <c r="J768" s="92"/>
      <c r="K768" s="92"/>
      <c r="L768" s="92"/>
      <c r="M768" s="4"/>
      <c r="N768" s="4"/>
      <c r="O768" s="2"/>
      <c r="P768" s="2"/>
    </row>
    <row r="769" spans="1:16" ht="21" customHeight="1">
      <c r="A769" s="2"/>
      <c r="B769" s="2"/>
      <c r="C769" s="2"/>
      <c r="D769" s="2"/>
      <c r="E769" s="2"/>
      <c r="F769" s="2"/>
      <c r="G769" s="2"/>
      <c r="H769" s="4"/>
      <c r="I769" s="92"/>
      <c r="J769" s="92"/>
      <c r="K769" s="92"/>
      <c r="L769" s="92"/>
      <c r="M769" s="4"/>
      <c r="N769" s="4"/>
      <c r="O769" s="2"/>
      <c r="P769" s="2"/>
    </row>
    <row r="770" spans="1:16" ht="21" customHeight="1">
      <c r="A770" s="2"/>
      <c r="B770" s="2"/>
      <c r="C770" s="2"/>
      <c r="D770" s="2"/>
      <c r="E770" s="2"/>
      <c r="F770" s="2"/>
      <c r="G770" s="2"/>
      <c r="H770" s="4"/>
      <c r="I770" s="92"/>
      <c r="J770" s="92"/>
      <c r="K770" s="92"/>
      <c r="L770" s="92"/>
      <c r="M770" s="4"/>
      <c r="N770" s="4"/>
      <c r="O770" s="2"/>
      <c r="P770" s="2"/>
    </row>
    <row r="771" spans="1:16" ht="21" customHeight="1">
      <c r="A771" s="2"/>
      <c r="B771" s="2"/>
      <c r="C771" s="2"/>
      <c r="D771" s="2"/>
      <c r="E771" s="2"/>
      <c r="F771" s="2"/>
      <c r="G771" s="2"/>
      <c r="H771" s="4"/>
      <c r="I771" s="92"/>
      <c r="J771" s="92"/>
      <c r="K771" s="92"/>
      <c r="L771" s="92"/>
      <c r="M771" s="4"/>
      <c r="N771" s="4"/>
      <c r="O771" s="2"/>
      <c r="P771" s="2"/>
    </row>
    <row r="772" spans="1:16" ht="21" customHeight="1">
      <c r="A772" s="2"/>
      <c r="B772" s="2"/>
      <c r="C772" s="2"/>
      <c r="D772" s="2"/>
      <c r="E772" s="2"/>
      <c r="F772" s="2"/>
      <c r="G772" s="2"/>
      <c r="H772" s="4"/>
      <c r="I772" s="92"/>
      <c r="J772" s="92"/>
      <c r="K772" s="92"/>
      <c r="L772" s="92"/>
      <c r="M772" s="4"/>
      <c r="N772" s="4"/>
      <c r="O772" s="2"/>
      <c r="P772" s="2"/>
    </row>
    <row r="773" spans="1:16" ht="21" customHeight="1">
      <c r="A773" s="2"/>
      <c r="B773" s="2"/>
      <c r="C773" s="2"/>
      <c r="D773" s="2"/>
      <c r="E773" s="2"/>
      <c r="F773" s="2"/>
      <c r="G773" s="2"/>
      <c r="H773" s="4"/>
      <c r="I773" s="92"/>
      <c r="J773" s="92"/>
      <c r="K773" s="92"/>
      <c r="L773" s="92"/>
      <c r="M773" s="4"/>
      <c r="N773" s="4"/>
      <c r="O773" s="2"/>
      <c r="P773" s="2"/>
    </row>
    <row r="774" spans="1:16" ht="21" customHeight="1">
      <c r="A774" s="2"/>
      <c r="B774" s="2"/>
      <c r="C774" s="2"/>
      <c r="D774" s="2"/>
      <c r="E774" s="2"/>
      <c r="F774" s="2"/>
      <c r="G774" s="2"/>
      <c r="H774" s="4"/>
      <c r="I774" s="92"/>
      <c r="J774" s="92"/>
      <c r="K774" s="92"/>
      <c r="L774" s="92"/>
      <c r="M774" s="4"/>
      <c r="N774" s="4"/>
      <c r="O774" s="2"/>
      <c r="P774" s="2"/>
    </row>
    <row r="775" spans="1:16" ht="21" customHeight="1">
      <c r="A775" s="2"/>
      <c r="B775" s="2"/>
      <c r="C775" s="2"/>
      <c r="D775" s="2"/>
      <c r="E775" s="2"/>
      <c r="F775" s="2"/>
      <c r="G775" s="2"/>
      <c r="H775" s="4"/>
      <c r="I775" s="92"/>
      <c r="J775" s="92"/>
      <c r="K775" s="92"/>
      <c r="L775" s="92"/>
      <c r="M775" s="4"/>
      <c r="N775" s="4"/>
      <c r="O775" s="2"/>
      <c r="P775" s="2"/>
    </row>
    <row r="776" spans="1:16" ht="21" customHeight="1">
      <c r="A776" s="2"/>
      <c r="B776" s="2"/>
      <c r="C776" s="2"/>
      <c r="D776" s="2"/>
      <c r="E776" s="2"/>
      <c r="F776" s="2"/>
      <c r="G776" s="2"/>
      <c r="H776" s="4"/>
      <c r="I776" s="92"/>
      <c r="J776" s="92"/>
      <c r="K776" s="92"/>
      <c r="L776" s="92"/>
      <c r="M776" s="4"/>
      <c r="N776" s="4"/>
      <c r="O776" s="2"/>
      <c r="P776" s="2"/>
    </row>
    <row r="777" spans="1:16" ht="21" customHeight="1">
      <c r="A777" s="2"/>
      <c r="B777" s="2"/>
      <c r="C777" s="2"/>
      <c r="D777" s="2"/>
      <c r="E777" s="2"/>
      <c r="F777" s="2"/>
      <c r="G777" s="2"/>
      <c r="H777" s="4"/>
      <c r="I777" s="92"/>
      <c r="J777" s="92"/>
      <c r="K777" s="92"/>
      <c r="L777" s="92"/>
      <c r="M777" s="4"/>
      <c r="N777" s="4"/>
      <c r="O777" s="2"/>
      <c r="P777" s="2"/>
    </row>
    <row r="778" spans="1:16" ht="21" customHeight="1">
      <c r="A778" s="2"/>
      <c r="B778" s="2"/>
      <c r="C778" s="2"/>
      <c r="D778" s="2"/>
      <c r="E778" s="2"/>
      <c r="F778" s="2"/>
      <c r="G778" s="2"/>
      <c r="H778" s="4"/>
      <c r="I778" s="92"/>
      <c r="J778" s="92"/>
      <c r="K778" s="92"/>
      <c r="L778" s="92"/>
      <c r="M778" s="4"/>
      <c r="N778" s="4"/>
      <c r="O778" s="2"/>
      <c r="P778" s="2"/>
    </row>
    <row r="779" spans="1:16" ht="21" customHeight="1">
      <c r="A779" s="2"/>
      <c r="B779" s="2"/>
      <c r="C779" s="2"/>
      <c r="D779" s="2"/>
      <c r="E779" s="2"/>
      <c r="F779" s="2"/>
      <c r="G779" s="2"/>
      <c r="H779" s="4"/>
      <c r="I779" s="92"/>
      <c r="J779" s="92"/>
      <c r="K779" s="92"/>
      <c r="L779" s="92"/>
      <c r="M779" s="4"/>
      <c r="N779" s="4"/>
      <c r="O779" s="2"/>
      <c r="P779" s="2"/>
    </row>
    <row r="780" spans="1:16" ht="21" customHeight="1">
      <c r="A780" s="2"/>
      <c r="B780" s="2"/>
      <c r="C780" s="2"/>
      <c r="D780" s="2"/>
      <c r="E780" s="2"/>
      <c r="F780" s="2"/>
      <c r="G780" s="2"/>
      <c r="H780" s="4"/>
      <c r="I780" s="92"/>
      <c r="J780" s="92"/>
      <c r="K780" s="92"/>
      <c r="L780" s="92"/>
      <c r="M780" s="4"/>
      <c r="N780" s="4"/>
      <c r="O780" s="2"/>
      <c r="P780" s="2"/>
    </row>
    <row r="781" spans="1:16" ht="21" customHeight="1">
      <c r="A781" s="2"/>
      <c r="B781" s="2"/>
      <c r="C781" s="2"/>
      <c r="D781" s="2"/>
      <c r="E781" s="2"/>
      <c r="F781" s="2"/>
      <c r="G781" s="2"/>
      <c r="H781" s="4"/>
      <c r="I781" s="92"/>
      <c r="J781" s="92"/>
      <c r="K781" s="92"/>
      <c r="L781" s="92"/>
      <c r="M781" s="4"/>
      <c r="N781" s="4"/>
      <c r="O781" s="2"/>
      <c r="P781" s="2"/>
    </row>
    <row r="782" spans="1:16" ht="21" customHeight="1">
      <c r="A782" s="2"/>
      <c r="B782" s="2"/>
      <c r="C782" s="2"/>
      <c r="D782" s="2"/>
      <c r="E782" s="2"/>
      <c r="F782" s="2"/>
      <c r="G782" s="2"/>
      <c r="H782" s="4"/>
      <c r="I782" s="92"/>
      <c r="J782" s="92"/>
      <c r="K782" s="92"/>
      <c r="L782" s="92"/>
      <c r="M782" s="4"/>
      <c r="N782" s="4"/>
      <c r="O782" s="2"/>
      <c r="P782" s="2"/>
    </row>
    <row r="783" spans="1:16" ht="21" customHeight="1">
      <c r="A783" s="2"/>
      <c r="B783" s="2"/>
      <c r="C783" s="2"/>
      <c r="D783" s="2"/>
      <c r="E783" s="2"/>
      <c r="F783" s="2"/>
      <c r="G783" s="2"/>
      <c r="H783" s="4"/>
      <c r="I783" s="92"/>
      <c r="J783" s="92"/>
      <c r="K783" s="92"/>
      <c r="L783" s="92"/>
      <c r="M783" s="4"/>
      <c r="N783" s="4"/>
      <c r="O783" s="2"/>
      <c r="P783" s="2"/>
    </row>
    <row r="784" spans="1:16" ht="21" customHeight="1">
      <c r="A784" s="2"/>
      <c r="B784" s="2"/>
      <c r="C784" s="2"/>
      <c r="D784" s="2"/>
      <c r="E784" s="2"/>
      <c r="F784" s="2"/>
      <c r="G784" s="2"/>
      <c r="H784" s="4"/>
      <c r="I784" s="92"/>
      <c r="J784" s="92"/>
      <c r="K784" s="92"/>
      <c r="L784" s="92"/>
      <c r="M784" s="4"/>
      <c r="N784" s="4"/>
      <c r="O784" s="2"/>
      <c r="P784" s="2"/>
    </row>
    <row r="785" spans="1:16" ht="21" customHeight="1">
      <c r="A785" s="2"/>
      <c r="B785" s="2"/>
      <c r="C785" s="2"/>
      <c r="D785" s="2"/>
      <c r="E785" s="2"/>
      <c r="F785" s="2"/>
      <c r="G785" s="2"/>
      <c r="H785" s="4"/>
      <c r="I785" s="92"/>
      <c r="J785" s="92"/>
      <c r="K785" s="92"/>
      <c r="L785" s="92"/>
      <c r="M785" s="4"/>
      <c r="N785" s="4"/>
      <c r="O785" s="2"/>
      <c r="P785" s="2"/>
    </row>
    <row r="786" spans="1:16" ht="21" customHeight="1">
      <c r="A786" s="2"/>
      <c r="B786" s="2"/>
      <c r="C786" s="2"/>
      <c r="D786" s="2"/>
      <c r="E786" s="2"/>
      <c r="F786" s="2"/>
      <c r="G786" s="2"/>
      <c r="H786" s="4"/>
      <c r="I786" s="92"/>
      <c r="J786" s="92"/>
      <c r="K786" s="92"/>
      <c r="L786" s="92"/>
      <c r="M786" s="4"/>
      <c r="N786" s="4"/>
      <c r="O786" s="2"/>
      <c r="P786" s="2"/>
    </row>
    <row r="787" spans="1:16" ht="21" customHeight="1">
      <c r="A787" s="2"/>
      <c r="B787" s="2"/>
      <c r="C787" s="2"/>
      <c r="D787" s="2"/>
      <c r="E787" s="2"/>
      <c r="F787" s="2"/>
      <c r="G787" s="2"/>
      <c r="H787" s="4"/>
      <c r="I787" s="92"/>
      <c r="J787" s="92"/>
      <c r="K787" s="92"/>
      <c r="L787" s="92"/>
      <c r="M787" s="4"/>
      <c r="N787" s="4"/>
      <c r="O787" s="2"/>
      <c r="P787" s="2"/>
    </row>
    <row r="788" spans="1:16" ht="21" customHeight="1">
      <c r="A788" s="2"/>
      <c r="B788" s="2"/>
      <c r="C788" s="2"/>
      <c r="D788" s="2"/>
      <c r="E788" s="2"/>
      <c r="F788" s="2"/>
      <c r="G788" s="2"/>
      <c r="H788" s="4"/>
      <c r="I788" s="92"/>
      <c r="J788" s="92"/>
      <c r="K788" s="92"/>
      <c r="L788" s="92"/>
      <c r="M788" s="4"/>
      <c r="N788" s="4"/>
      <c r="O788" s="2"/>
      <c r="P788" s="2"/>
    </row>
    <row r="789" spans="1:16" ht="21" customHeight="1">
      <c r="A789" s="2"/>
      <c r="B789" s="2"/>
      <c r="C789" s="2"/>
      <c r="D789" s="2"/>
      <c r="E789" s="2"/>
      <c r="F789" s="2"/>
      <c r="G789" s="2"/>
      <c r="H789" s="4"/>
      <c r="I789" s="92"/>
      <c r="J789" s="92"/>
      <c r="K789" s="92"/>
      <c r="L789" s="92"/>
      <c r="M789" s="4"/>
      <c r="N789" s="4"/>
      <c r="O789" s="2"/>
      <c r="P789" s="2"/>
    </row>
    <row r="790" spans="1:16" ht="21" customHeight="1">
      <c r="A790" s="2"/>
      <c r="B790" s="2"/>
      <c r="C790" s="2"/>
      <c r="D790" s="2"/>
      <c r="E790" s="2"/>
      <c r="F790" s="2"/>
      <c r="G790" s="2"/>
      <c r="H790" s="4"/>
      <c r="I790" s="92"/>
      <c r="J790" s="92"/>
      <c r="K790" s="92"/>
      <c r="L790" s="92"/>
      <c r="M790" s="4"/>
      <c r="N790" s="4"/>
      <c r="O790" s="2"/>
      <c r="P790" s="2"/>
    </row>
    <row r="791" spans="1:16" ht="21" customHeight="1">
      <c r="A791" s="2"/>
      <c r="B791" s="2"/>
      <c r="C791" s="2"/>
      <c r="D791" s="2"/>
      <c r="E791" s="2"/>
      <c r="F791" s="2"/>
      <c r="G791" s="2"/>
      <c r="H791" s="4"/>
      <c r="I791" s="92"/>
      <c r="J791" s="92"/>
      <c r="K791" s="92"/>
      <c r="L791" s="92"/>
      <c r="M791" s="4"/>
      <c r="N791" s="4"/>
      <c r="O791" s="2"/>
      <c r="P791" s="2"/>
    </row>
    <row r="792" spans="1:16" ht="21" customHeight="1">
      <c r="A792" s="2"/>
      <c r="B792" s="2"/>
      <c r="C792" s="2"/>
      <c r="D792" s="2"/>
      <c r="E792" s="2"/>
      <c r="F792" s="2"/>
      <c r="G792" s="2"/>
      <c r="H792" s="4"/>
      <c r="I792" s="92"/>
      <c r="J792" s="92"/>
      <c r="K792" s="92"/>
      <c r="L792" s="92"/>
      <c r="M792" s="4"/>
      <c r="N792" s="4"/>
      <c r="O792" s="2"/>
      <c r="P792" s="2"/>
    </row>
    <row r="793" spans="1:16" ht="21" customHeight="1">
      <c r="A793" s="2"/>
      <c r="B793" s="2"/>
      <c r="C793" s="2"/>
      <c r="D793" s="2"/>
      <c r="E793" s="2"/>
      <c r="F793" s="2"/>
      <c r="G793" s="2"/>
      <c r="H793" s="4"/>
      <c r="I793" s="92"/>
      <c r="J793" s="92"/>
      <c r="K793" s="92"/>
      <c r="L793" s="92"/>
      <c r="M793" s="4"/>
      <c r="N793" s="4"/>
      <c r="O793" s="2"/>
      <c r="P793" s="2"/>
    </row>
    <row r="794" spans="1:16" ht="21" customHeight="1">
      <c r="A794" s="2"/>
      <c r="B794" s="2"/>
      <c r="C794" s="2"/>
      <c r="D794" s="2"/>
      <c r="E794" s="2"/>
      <c r="F794" s="2"/>
      <c r="G794" s="2"/>
      <c r="H794" s="4"/>
      <c r="I794" s="92"/>
      <c r="J794" s="92"/>
      <c r="K794" s="92"/>
      <c r="L794" s="92"/>
      <c r="M794" s="4"/>
      <c r="N794" s="4"/>
      <c r="O794" s="2"/>
      <c r="P794" s="2"/>
    </row>
    <row r="795" spans="1:16" ht="21" customHeight="1">
      <c r="A795" s="2"/>
      <c r="B795" s="2"/>
      <c r="C795" s="2"/>
      <c r="D795" s="2"/>
      <c r="E795" s="2"/>
      <c r="F795" s="2"/>
      <c r="G795" s="2"/>
      <c r="H795" s="4"/>
      <c r="I795" s="92"/>
      <c r="J795" s="92"/>
      <c r="K795" s="92"/>
      <c r="L795" s="92"/>
      <c r="M795" s="4"/>
      <c r="N795" s="4"/>
      <c r="O795" s="2"/>
      <c r="P795" s="2"/>
    </row>
    <row r="796" spans="1:16" ht="21" customHeight="1">
      <c r="A796" s="2"/>
      <c r="B796" s="2"/>
      <c r="C796" s="2"/>
      <c r="D796" s="2"/>
      <c r="E796" s="2"/>
      <c r="F796" s="2"/>
      <c r="G796" s="2"/>
      <c r="H796" s="4"/>
      <c r="I796" s="92"/>
      <c r="J796" s="92"/>
      <c r="K796" s="92"/>
      <c r="L796" s="92"/>
      <c r="M796" s="4"/>
      <c r="N796" s="4"/>
      <c r="O796" s="2"/>
      <c r="P796" s="2"/>
    </row>
    <row r="797" spans="1:16" ht="21" customHeight="1">
      <c r="A797" s="2"/>
      <c r="B797" s="2"/>
      <c r="C797" s="2"/>
      <c r="D797" s="2"/>
      <c r="E797" s="2"/>
      <c r="F797" s="2"/>
      <c r="G797" s="2"/>
      <c r="H797" s="4"/>
      <c r="I797" s="92"/>
      <c r="J797" s="92"/>
      <c r="K797" s="92"/>
      <c r="L797" s="92"/>
      <c r="M797" s="4"/>
      <c r="N797" s="4"/>
      <c r="O797" s="2"/>
      <c r="P797" s="2"/>
    </row>
    <row r="798" spans="1:16" ht="21" customHeight="1">
      <c r="A798" s="2"/>
      <c r="B798" s="2"/>
      <c r="C798" s="2"/>
      <c r="D798" s="2"/>
      <c r="E798" s="2"/>
      <c r="F798" s="2"/>
      <c r="G798" s="2"/>
      <c r="H798" s="4"/>
      <c r="I798" s="92"/>
      <c r="J798" s="92"/>
      <c r="K798" s="92"/>
      <c r="L798" s="92"/>
      <c r="M798" s="4"/>
      <c r="N798" s="4"/>
      <c r="O798" s="2"/>
      <c r="P798" s="2"/>
    </row>
    <row r="799" spans="1:16" ht="21" customHeight="1">
      <c r="A799" s="2"/>
      <c r="B799" s="2"/>
      <c r="C799" s="2"/>
      <c r="D799" s="2"/>
      <c r="E799" s="2"/>
      <c r="F799" s="2"/>
      <c r="G799" s="2"/>
      <c r="H799" s="4"/>
      <c r="I799" s="92"/>
      <c r="J799" s="92"/>
      <c r="K799" s="92"/>
      <c r="L799" s="92"/>
      <c r="M799" s="4"/>
      <c r="N799" s="4"/>
      <c r="O799" s="2"/>
      <c r="P799" s="2"/>
    </row>
    <row r="800" spans="1:16" ht="21" customHeight="1">
      <c r="A800" s="2"/>
      <c r="B800" s="2"/>
      <c r="C800" s="2"/>
      <c r="D800" s="2"/>
      <c r="E800" s="2"/>
      <c r="F800" s="2"/>
      <c r="G800" s="2"/>
      <c r="H800" s="4"/>
      <c r="I800" s="92"/>
      <c r="J800" s="92"/>
      <c r="K800" s="92"/>
      <c r="L800" s="92"/>
      <c r="M800" s="4"/>
      <c r="N800" s="4"/>
      <c r="O800" s="2"/>
      <c r="P800" s="2"/>
    </row>
    <row r="801" spans="1:16" ht="21" customHeight="1">
      <c r="A801" s="2"/>
      <c r="B801" s="2"/>
      <c r="C801" s="2"/>
      <c r="D801" s="2"/>
      <c r="E801" s="2"/>
      <c r="F801" s="2"/>
      <c r="G801" s="2"/>
      <c r="H801" s="4"/>
      <c r="I801" s="92"/>
      <c r="J801" s="92"/>
      <c r="K801" s="92"/>
      <c r="L801" s="92"/>
      <c r="M801" s="4"/>
      <c r="N801" s="4"/>
      <c r="O801" s="2"/>
      <c r="P801" s="2"/>
    </row>
    <row r="802" spans="1:16" ht="21" customHeight="1">
      <c r="A802" s="2"/>
      <c r="B802" s="2"/>
      <c r="C802" s="2"/>
      <c r="D802" s="2"/>
      <c r="E802" s="2"/>
      <c r="F802" s="2"/>
      <c r="G802" s="2"/>
      <c r="H802" s="4"/>
      <c r="I802" s="92"/>
      <c r="J802" s="92"/>
      <c r="K802" s="92"/>
      <c r="L802" s="92"/>
      <c r="M802" s="4"/>
      <c r="N802" s="4"/>
      <c r="O802" s="2"/>
      <c r="P802" s="2"/>
    </row>
    <row r="803" spans="1:16" ht="21" customHeight="1">
      <c r="A803" s="2"/>
      <c r="B803" s="2"/>
      <c r="C803" s="2"/>
      <c r="D803" s="2"/>
      <c r="E803" s="2"/>
      <c r="F803" s="2"/>
      <c r="G803" s="2"/>
      <c r="H803" s="4"/>
      <c r="I803" s="92"/>
      <c r="J803" s="92"/>
      <c r="K803" s="92"/>
      <c r="L803" s="92"/>
      <c r="M803" s="4"/>
      <c r="N803" s="4"/>
      <c r="O803" s="2"/>
      <c r="P803" s="2"/>
    </row>
    <row r="804" spans="1:16" ht="21" customHeight="1">
      <c r="A804" s="2"/>
      <c r="B804" s="2"/>
      <c r="C804" s="2"/>
      <c r="D804" s="2"/>
      <c r="E804" s="2"/>
      <c r="F804" s="2"/>
      <c r="G804" s="2"/>
      <c r="H804" s="4"/>
      <c r="I804" s="92"/>
      <c r="J804" s="92"/>
      <c r="K804" s="92"/>
      <c r="L804" s="92"/>
      <c r="M804" s="4"/>
      <c r="N804" s="4"/>
      <c r="O804" s="2"/>
      <c r="P804" s="2"/>
    </row>
    <row r="805" spans="1:16" ht="21" customHeight="1">
      <c r="A805" s="2"/>
      <c r="B805" s="2"/>
      <c r="C805" s="2"/>
      <c r="D805" s="2"/>
      <c r="E805" s="2"/>
      <c r="F805" s="2"/>
      <c r="G805" s="2"/>
      <c r="H805" s="4"/>
      <c r="I805" s="92"/>
      <c r="J805" s="92"/>
      <c r="K805" s="92"/>
      <c r="L805" s="92"/>
      <c r="M805" s="4"/>
      <c r="N805" s="4"/>
      <c r="O805" s="2"/>
      <c r="P805" s="2"/>
    </row>
    <row r="806" spans="1:16" ht="21" customHeight="1">
      <c r="A806" s="2"/>
      <c r="B806" s="2"/>
      <c r="C806" s="2"/>
      <c r="D806" s="2"/>
      <c r="E806" s="2"/>
      <c r="F806" s="2"/>
      <c r="G806" s="2"/>
      <c r="H806" s="4"/>
      <c r="I806" s="92"/>
      <c r="J806" s="92"/>
      <c r="K806" s="92"/>
      <c r="L806" s="92"/>
      <c r="M806" s="4"/>
      <c r="N806" s="4"/>
      <c r="O806" s="2"/>
      <c r="P806" s="2"/>
    </row>
    <row r="807" spans="1:16" ht="21" customHeight="1">
      <c r="A807" s="2"/>
      <c r="B807" s="2"/>
      <c r="C807" s="2"/>
      <c r="D807" s="2"/>
      <c r="E807" s="2"/>
      <c r="F807" s="2"/>
      <c r="G807" s="2"/>
      <c r="H807" s="4"/>
      <c r="I807" s="92"/>
      <c r="J807" s="92"/>
      <c r="K807" s="92"/>
      <c r="L807" s="92"/>
      <c r="M807" s="4"/>
      <c r="N807" s="4"/>
      <c r="O807" s="2"/>
      <c r="P807" s="2"/>
    </row>
    <row r="808" spans="1:16" ht="21" customHeight="1">
      <c r="A808" s="2"/>
      <c r="B808" s="2"/>
      <c r="C808" s="2"/>
      <c r="D808" s="2"/>
      <c r="E808" s="2"/>
      <c r="F808" s="2"/>
      <c r="G808" s="2"/>
      <c r="H808" s="4"/>
      <c r="I808" s="92"/>
      <c r="J808" s="92"/>
      <c r="K808" s="92"/>
      <c r="L808" s="92"/>
      <c r="M808" s="4"/>
      <c r="N808" s="4"/>
      <c r="O808" s="2"/>
      <c r="P808" s="2"/>
    </row>
    <row r="809" spans="1:16" ht="21" customHeight="1">
      <c r="A809" s="2"/>
      <c r="B809" s="2"/>
      <c r="C809" s="2"/>
      <c r="D809" s="2"/>
      <c r="E809" s="2"/>
      <c r="F809" s="2"/>
      <c r="G809" s="2"/>
      <c r="H809" s="4"/>
      <c r="I809" s="92"/>
      <c r="J809" s="92"/>
      <c r="K809" s="92"/>
      <c r="L809" s="92"/>
      <c r="M809" s="4"/>
      <c r="N809" s="4"/>
      <c r="O809" s="2"/>
      <c r="P809" s="2"/>
    </row>
    <row r="810" spans="1:16" ht="21" customHeight="1">
      <c r="A810" s="2"/>
      <c r="B810" s="2"/>
      <c r="C810" s="2"/>
      <c r="D810" s="2"/>
      <c r="E810" s="2"/>
      <c r="F810" s="2"/>
      <c r="G810" s="2"/>
      <c r="H810" s="4"/>
      <c r="I810" s="92"/>
      <c r="J810" s="92"/>
      <c r="K810" s="92"/>
      <c r="L810" s="92"/>
      <c r="M810" s="4"/>
      <c r="N810" s="4"/>
      <c r="O810" s="2"/>
      <c r="P810" s="2"/>
    </row>
    <row r="811" spans="1:16" ht="21" customHeight="1">
      <c r="A811" s="2"/>
      <c r="B811" s="2"/>
      <c r="C811" s="2"/>
      <c r="D811" s="2"/>
      <c r="E811" s="2"/>
      <c r="F811" s="2"/>
      <c r="G811" s="2"/>
      <c r="H811" s="4"/>
      <c r="I811" s="92"/>
      <c r="J811" s="92"/>
      <c r="K811" s="92"/>
      <c r="L811" s="92"/>
      <c r="M811" s="4"/>
      <c r="N811" s="4"/>
      <c r="O811" s="2"/>
      <c r="P811" s="2"/>
    </row>
    <row r="812" spans="1:16" ht="21" customHeight="1">
      <c r="A812" s="2"/>
      <c r="B812" s="2"/>
      <c r="C812" s="2"/>
      <c r="D812" s="2"/>
      <c r="E812" s="2"/>
      <c r="F812" s="2"/>
      <c r="G812" s="2"/>
      <c r="H812" s="4"/>
      <c r="I812" s="92"/>
      <c r="J812" s="92"/>
      <c r="K812" s="92"/>
      <c r="L812" s="92"/>
      <c r="M812" s="4"/>
      <c r="N812" s="4"/>
      <c r="O812" s="2"/>
      <c r="P812" s="2"/>
    </row>
    <row r="813" spans="1:16" ht="21" customHeight="1">
      <c r="A813" s="2"/>
      <c r="B813" s="2"/>
      <c r="C813" s="2"/>
      <c r="D813" s="2"/>
      <c r="E813" s="2"/>
      <c r="F813" s="2"/>
      <c r="G813" s="2"/>
      <c r="H813" s="4"/>
      <c r="I813" s="92"/>
      <c r="J813" s="92"/>
      <c r="K813" s="92"/>
      <c r="L813" s="92"/>
      <c r="M813" s="4"/>
      <c r="N813" s="4"/>
      <c r="O813" s="2"/>
      <c r="P813" s="2"/>
    </row>
    <row r="814" spans="1:16" ht="21" customHeight="1">
      <c r="A814" s="2"/>
      <c r="B814" s="2"/>
      <c r="C814" s="2"/>
      <c r="D814" s="2"/>
      <c r="E814" s="2"/>
      <c r="F814" s="2"/>
      <c r="G814" s="2"/>
      <c r="H814" s="4"/>
      <c r="I814" s="92"/>
      <c r="J814" s="92"/>
      <c r="K814" s="92"/>
      <c r="L814" s="92"/>
      <c r="M814" s="4"/>
      <c r="N814" s="4"/>
      <c r="O814" s="2"/>
      <c r="P814" s="2"/>
    </row>
    <row r="815" spans="1:16" ht="21" customHeight="1">
      <c r="A815" s="2"/>
      <c r="B815" s="2"/>
      <c r="C815" s="2"/>
      <c r="D815" s="2"/>
      <c r="E815" s="2"/>
      <c r="F815" s="2"/>
      <c r="G815" s="2"/>
      <c r="H815" s="4"/>
      <c r="I815" s="92"/>
      <c r="J815" s="92"/>
      <c r="K815" s="92"/>
      <c r="L815" s="92"/>
      <c r="M815" s="4"/>
      <c r="N815" s="4"/>
      <c r="O815" s="2"/>
      <c r="P815" s="2"/>
    </row>
    <row r="816" spans="1:16" ht="21" customHeight="1">
      <c r="A816" s="2"/>
      <c r="B816" s="2"/>
      <c r="C816" s="2"/>
      <c r="D816" s="2"/>
      <c r="E816" s="2"/>
      <c r="F816" s="2"/>
      <c r="G816" s="2"/>
      <c r="H816" s="4"/>
      <c r="I816" s="92"/>
      <c r="J816" s="92"/>
      <c r="K816" s="92"/>
      <c r="L816" s="92"/>
      <c r="M816" s="4"/>
      <c r="N816" s="4"/>
      <c r="O816" s="2"/>
      <c r="P816" s="2"/>
    </row>
    <row r="817" spans="1:16" ht="21" customHeight="1">
      <c r="A817" s="2"/>
      <c r="B817" s="2"/>
      <c r="C817" s="2"/>
      <c r="D817" s="2"/>
      <c r="E817" s="2"/>
      <c r="F817" s="2"/>
      <c r="G817" s="2"/>
      <c r="H817" s="4"/>
      <c r="I817" s="92"/>
      <c r="J817" s="92"/>
      <c r="K817" s="92"/>
      <c r="L817" s="92"/>
      <c r="M817" s="4"/>
      <c r="N817" s="4"/>
      <c r="O817" s="2"/>
      <c r="P817" s="2"/>
    </row>
    <row r="818" spans="1:16" ht="21" customHeight="1">
      <c r="A818" s="2"/>
      <c r="B818" s="2"/>
      <c r="C818" s="2"/>
      <c r="D818" s="2"/>
      <c r="E818" s="2"/>
      <c r="F818" s="2"/>
      <c r="G818" s="2"/>
      <c r="H818" s="4"/>
      <c r="I818" s="92"/>
      <c r="J818" s="92"/>
      <c r="K818" s="92"/>
      <c r="L818" s="92"/>
      <c r="M818" s="4"/>
      <c r="N818" s="4"/>
      <c r="O818" s="2"/>
      <c r="P818" s="2"/>
    </row>
    <row r="819" spans="1:16" ht="21" customHeight="1">
      <c r="A819" s="2"/>
      <c r="B819" s="2"/>
      <c r="C819" s="2"/>
      <c r="D819" s="2"/>
      <c r="E819" s="2"/>
      <c r="F819" s="2"/>
      <c r="G819" s="2"/>
      <c r="H819" s="4"/>
      <c r="I819" s="92"/>
      <c r="J819" s="92"/>
      <c r="K819" s="92"/>
      <c r="L819" s="92"/>
      <c r="M819" s="4"/>
      <c r="N819" s="4"/>
      <c r="O819" s="2"/>
      <c r="P819" s="2"/>
    </row>
    <row r="820" spans="1:16" ht="21" customHeight="1">
      <c r="A820" s="2"/>
      <c r="B820" s="2"/>
      <c r="C820" s="2"/>
      <c r="D820" s="2"/>
      <c r="E820" s="2"/>
      <c r="F820" s="2"/>
      <c r="G820" s="2"/>
      <c r="H820" s="4"/>
      <c r="I820" s="92"/>
      <c r="J820" s="92"/>
      <c r="K820" s="92"/>
      <c r="L820" s="92"/>
      <c r="M820" s="4"/>
      <c r="N820" s="4"/>
      <c r="O820" s="2"/>
      <c r="P820" s="2"/>
    </row>
    <row r="821" spans="1:16" ht="21" customHeight="1">
      <c r="A821" s="2"/>
      <c r="B821" s="2"/>
      <c r="C821" s="2"/>
      <c r="D821" s="2"/>
      <c r="E821" s="2"/>
      <c r="F821" s="2"/>
      <c r="G821" s="2"/>
      <c r="H821" s="4"/>
      <c r="I821" s="92"/>
      <c r="J821" s="92"/>
      <c r="K821" s="92"/>
      <c r="L821" s="92"/>
      <c r="M821" s="4"/>
      <c r="N821" s="4"/>
      <c r="O821" s="2"/>
      <c r="P821" s="2"/>
    </row>
    <row r="822" spans="1:16" ht="21" customHeight="1">
      <c r="A822" s="2"/>
      <c r="B822" s="2"/>
      <c r="C822" s="2"/>
      <c r="D822" s="2"/>
      <c r="E822" s="2"/>
      <c r="F822" s="2"/>
      <c r="G822" s="2"/>
      <c r="H822" s="4"/>
      <c r="I822" s="92"/>
      <c r="J822" s="92"/>
      <c r="K822" s="92"/>
      <c r="L822" s="92"/>
      <c r="M822" s="4"/>
      <c r="N822" s="4"/>
      <c r="O822" s="2"/>
      <c r="P822" s="2"/>
    </row>
    <row r="823" spans="1:16" ht="21" customHeight="1">
      <c r="A823" s="2"/>
      <c r="B823" s="2"/>
      <c r="C823" s="2"/>
      <c r="D823" s="2"/>
      <c r="E823" s="2"/>
      <c r="F823" s="2"/>
      <c r="G823" s="2"/>
      <c r="H823" s="4"/>
      <c r="I823" s="92"/>
      <c r="J823" s="92"/>
      <c r="K823" s="92"/>
      <c r="L823" s="92"/>
      <c r="M823" s="4"/>
      <c r="N823" s="4"/>
      <c r="O823" s="2"/>
      <c r="P823" s="2"/>
    </row>
    <row r="824" spans="1:16" ht="21" customHeight="1">
      <c r="A824" s="2"/>
      <c r="B824" s="2"/>
      <c r="C824" s="2"/>
      <c r="D824" s="2"/>
      <c r="E824" s="2"/>
      <c r="F824" s="2"/>
      <c r="G824" s="2"/>
      <c r="H824" s="4"/>
      <c r="I824" s="92"/>
      <c r="J824" s="92"/>
      <c r="K824" s="92"/>
      <c r="L824" s="92"/>
      <c r="M824" s="4"/>
      <c r="N824" s="4"/>
      <c r="O824" s="2"/>
      <c r="P824" s="2"/>
    </row>
    <row r="825" spans="1:16" ht="21" customHeight="1">
      <c r="A825" s="2"/>
      <c r="B825" s="2"/>
      <c r="C825" s="2"/>
      <c r="D825" s="2"/>
      <c r="E825" s="2"/>
      <c r="F825" s="2"/>
      <c r="G825" s="2"/>
      <c r="H825" s="4"/>
      <c r="I825" s="92"/>
      <c r="J825" s="92"/>
      <c r="K825" s="92"/>
      <c r="L825" s="92"/>
      <c r="M825" s="4"/>
      <c r="N825" s="4"/>
      <c r="O825" s="2"/>
      <c r="P825" s="2"/>
    </row>
    <row r="826" spans="1:16" ht="21" customHeight="1">
      <c r="A826" s="2"/>
      <c r="B826" s="2"/>
      <c r="C826" s="2"/>
      <c r="D826" s="2"/>
      <c r="E826" s="2"/>
      <c r="F826" s="2"/>
      <c r="G826" s="2"/>
      <c r="H826" s="4"/>
      <c r="I826" s="92"/>
      <c r="J826" s="92"/>
      <c r="K826" s="92"/>
      <c r="L826" s="92"/>
      <c r="M826" s="4"/>
      <c r="N826" s="4"/>
      <c r="O826" s="2"/>
      <c r="P826" s="2"/>
    </row>
    <row r="827" spans="1:16" ht="21" customHeight="1">
      <c r="A827" s="2"/>
      <c r="B827" s="2"/>
      <c r="C827" s="2"/>
      <c r="D827" s="2"/>
      <c r="E827" s="2"/>
      <c r="F827" s="2"/>
      <c r="G827" s="2"/>
      <c r="H827" s="4"/>
      <c r="I827" s="92"/>
      <c r="J827" s="92"/>
      <c r="K827" s="92"/>
      <c r="L827" s="92"/>
      <c r="M827" s="4"/>
      <c r="N827" s="4"/>
      <c r="O827" s="2"/>
      <c r="P827" s="2"/>
    </row>
    <row r="828" spans="1:16" ht="21" customHeight="1">
      <c r="A828" s="2"/>
      <c r="B828" s="2"/>
      <c r="C828" s="2"/>
      <c r="D828" s="2"/>
      <c r="E828" s="2"/>
      <c r="F828" s="2"/>
      <c r="G828" s="2"/>
      <c r="H828" s="4"/>
      <c r="I828" s="92"/>
      <c r="J828" s="92"/>
      <c r="K828" s="92"/>
      <c r="L828" s="92"/>
      <c r="M828" s="4"/>
      <c r="N828" s="4"/>
      <c r="O828" s="2"/>
      <c r="P828" s="2"/>
    </row>
    <row r="829" spans="1:16" ht="21" customHeight="1">
      <c r="A829" s="2"/>
      <c r="B829" s="2"/>
      <c r="C829" s="2"/>
      <c r="D829" s="2"/>
      <c r="E829" s="2"/>
      <c r="F829" s="2"/>
      <c r="G829" s="2"/>
      <c r="H829" s="4"/>
      <c r="I829" s="92"/>
      <c r="J829" s="92"/>
      <c r="K829" s="92"/>
      <c r="L829" s="92"/>
      <c r="M829" s="4"/>
      <c r="N829" s="4"/>
      <c r="O829" s="2"/>
      <c r="P829" s="2"/>
    </row>
    <row r="830" spans="1:16" ht="21" customHeight="1">
      <c r="A830" s="2"/>
      <c r="B830" s="2"/>
      <c r="C830" s="2"/>
      <c r="D830" s="2"/>
      <c r="E830" s="2"/>
      <c r="F830" s="2"/>
      <c r="G830" s="2"/>
      <c r="H830" s="4"/>
      <c r="I830" s="92"/>
      <c r="J830" s="92"/>
      <c r="K830" s="92"/>
      <c r="L830" s="92"/>
      <c r="M830" s="4"/>
      <c r="N830" s="4"/>
      <c r="O830" s="2"/>
      <c r="P830" s="2"/>
    </row>
    <row r="831" spans="1:16" ht="21" customHeight="1">
      <c r="A831" s="2"/>
      <c r="B831" s="2"/>
      <c r="C831" s="2"/>
      <c r="D831" s="2"/>
      <c r="E831" s="2"/>
      <c r="F831" s="2"/>
      <c r="G831" s="2"/>
      <c r="H831" s="4"/>
      <c r="I831" s="92"/>
      <c r="J831" s="92"/>
      <c r="K831" s="92"/>
      <c r="L831" s="92"/>
      <c r="M831" s="4"/>
      <c r="N831" s="4"/>
      <c r="O831" s="2"/>
      <c r="P831" s="2"/>
    </row>
    <row r="832" spans="1:16" ht="21" customHeight="1">
      <c r="A832" s="2"/>
      <c r="B832" s="2"/>
      <c r="C832" s="2"/>
      <c r="D832" s="2"/>
      <c r="E832" s="2"/>
      <c r="F832" s="2"/>
      <c r="G832" s="2"/>
      <c r="H832" s="4"/>
      <c r="I832" s="92"/>
      <c r="J832" s="92"/>
      <c r="K832" s="92"/>
      <c r="L832" s="92"/>
      <c r="M832" s="4"/>
      <c r="N832" s="4"/>
      <c r="O832" s="2"/>
      <c r="P832" s="2"/>
    </row>
    <row r="833" spans="1:16" ht="21" customHeight="1">
      <c r="A833" s="2"/>
      <c r="B833" s="2"/>
      <c r="C833" s="2"/>
      <c r="D833" s="2"/>
      <c r="E833" s="2"/>
      <c r="F833" s="2"/>
      <c r="G833" s="2"/>
      <c r="H833" s="4"/>
      <c r="I833" s="92"/>
      <c r="J833" s="92"/>
      <c r="K833" s="92"/>
      <c r="L833" s="92"/>
      <c r="M833" s="4"/>
      <c r="N833" s="4"/>
      <c r="O833" s="2"/>
      <c r="P833" s="2"/>
    </row>
    <row r="834" spans="1:16" ht="21" customHeight="1">
      <c r="A834" s="2"/>
      <c r="B834" s="2"/>
      <c r="C834" s="2"/>
      <c r="D834" s="2"/>
      <c r="E834" s="2"/>
      <c r="F834" s="2"/>
      <c r="G834" s="2"/>
      <c r="H834" s="4"/>
      <c r="I834" s="92"/>
      <c r="J834" s="92"/>
      <c r="K834" s="92"/>
      <c r="L834" s="92"/>
      <c r="M834" s="4"/>
      <c r="N834" s="4"/>
      <c r="O834" s="2"/>
      <c r="P834" s="2"/>
    </row>
    <row r="835" spans="1:16" ht="21" customHeight="1">
      <c r="A835" s="2"/>
      <c r="B835" s="2"/>
      <c r="C835" s="2"/>
      <c r="D835" s="2"/>
      <c r="E835" s="2"/>
      <c r="F835" s="2"/>
      <c r="G835" s="2"/>
      <c r="H835" s="4"/>
      <c r="I835" s="92"/>
      <c r="J835" s="92"/>
      <c r="K835" s="92"/>
      <c r="L835" s="92"/>
      <c r="M835" s="4"/>
      <c r="N835" s="4"/>
      <c r="O835" s="2"/>
      <c r="P835" s="2"/>
    </row>
    <row r="836" spans="1:16" ht="21" customHeight="1">
      <c r="A836" s="2"/>
      <c r="B836" s="2"/>
      <c r="C836" s="2"/>
      <c r="D836" s="2"/>
      <c r="E836" s="2"/>
      <c r="F836" s="2"/>
      <c r="G836" s="2"/>
      <c r="H836" s="4"/>
      <c r="I836" s="92"/>
      <c r="J836" s="92"/>
      <c r="K836" s="92"/>
      <c r="L836" s="92"/>
      <c r="M836" s="4"/>
      <c r="N836" s="4"/>
      <c r="O836" s="2"/>
      <c r="P836" s="2"/>
    </row>
    <row r="837" spans="1:16" ht="21" customHeight="1">
      <c r="A837" s="2"/>
      <c r="B837" s="2"/>
      <c r="C837" s="2"/>
      <c r="D837" s="2"/>
      <c r="E837" s="2"/>
      <c r="F837" s="2"/>
      <c r="G837" s="2"/>
      <c r="H837" s="4"/>
      <c r="I837" s="92"/>
      <c r="J837" s="92"/>
      <c r="K837" s="92"/>
      <c r="L837" s="92"/>
      <c r="M837" s="4"/>
      <c r="N837" s="4"/>
      <c r="O837" s="2"/>
      <c r="P837" s="2"/>
    </row>
    <row r="838" spans="1:16" ht="21" customHeight="1">
      <c r="A838" s="2"/>
      <c r="B838" s="2"/>
      <c r="C838" s="2"/>
      <c r="D838" s="2"/>
      <c r="E838" s="2"/>
      <c r="F838" s="2"/>
      <c r="G838" s="2"/>
      <c r="H838" s="4"/>
      <c r="I838" s="92"/>
      <c r="J838" s="92"/>
      <c r="K838" s="92"/>
      <c r="L838" s="92"/>
      <c r="M838" s="4"/>
      <c r="N838" s="4"/>
      <c r="O838" s="2"/>
      <c r="P838" s="2"/>
    </row>
    <row r="839" spans="1:16" ht="21" customHeight="1">
      <c r="A839" s="2"/>
      <c r="B839" s="2"/>
      <c r="C839" s="2"/>
      <c r="D839" s="2"/>
      <c r="E839" s="2"/>
      <c r="F839" s="2"/>
      <c r="G839" s="2"/>
      <c r="H839" s="4"/>
      <c r="I839" s="92"/>
      <c r="J839" s="92"/>
      <c r="K839" s="92"/>
      <c r="L839" s="92"/>
      <c r="M839" s="4"/>
      <c r="N839" s="4"/>
      <c r="O839" s="2"/>
      <c r="P839" s="2"/>
    </row>
    <row r="840" spans="1:16" ht="21" customHeight="1">
      <c r="A840" s="2"/>
      <c r="B840" s="2"/>
      <c r="C840" s="2"/>
      <c r="D840" s="2"/>
      <c r="E840" s="2"/>
      <c r="F840" s="2"/>
      <c r="G840" s="2"/>
      <c r="H840" s="4"/>
      <c r="I840" s="92"/>
      <c r="J840" s="92"/>
      <c r="K840" s="92"/>
      <c r="L840" s="92"/>
      <c r="M840" s="4"/>
      <c r="N840" s="4"/>
      <c r="O840" s="2"/>
      <c r="P840" s="2"/>
    </row>
    <row r="841" spans="1:16" ht="21" customHeight="1">
      <c r="A841" s="2"/>
      <c r="B841" s="2"/>
      <c r="C841" s="2"/>
      <c r="D841" s="2"/>
      <c r="E841" s="2"/>
      <c r="F841" s="2"/>
      <c r="G841" s="2"/>
      <c r="H841" s="4"/>
      <c r="I841" s="92"/>
      <c r="J841" s="92"/>
      <c r="K841" s="92"/>
      <c r="L841" s="92"/>
      <c r="M841" s="4"/>
      <c r="N841" s="4"/>
      <c r="O841" s="2"/>
      <c r="P841" s="2"/>
    </row>
    <row r="842" spans="1:16" ht="21" customHeight="1">
      <c r="A842" s="2"/>
      <c r="B842" s="2"/>
      <c r="C842" s="2"/>
      <c r="D842" s="2"/>
      <c r="E842" s="2"/>
      <c r="F842" s="2"/>
      <c r="G842" s="2"/>
      <c r="H842" s="4"/>
      <c r="I842" s="92"/>
      <c r="J842" s="92"/>
      <c r="K842" s="92"/>
      <c r="L842" s="92"/>
      <c r="M842" s="4"/>
      <c r="N842" s="4"/>
      <c r="O842" s="2"/>
      <c r="P842" s="2"/>
    </row>
    <row r="843" spans="1:16" ht="21" customHeight="1">
      <c r="A843" s="2"/>
      <c r="B843" s="2"/>
      <c r="C843" s="2"/>
      <c r="D843" s="2"/>
      <c r="E843" s="2"/>
      <c r="F843" s="2"/>
      <c r="G843" s="2"/>
      <c r="H843" s="4"/>
      <c r="I843" s="92"/>
      <c r="J843" s="92"/>
      <c r="K843" s="92"/>
      <c r="L843" s="92"/>
      <c r="M843" s="4"/>
      <c r="N843" s="4"/>
      <c r="O843" s="2"/>
      <c r="P843" s="2"/>
    </row>
    <row r="844" spans="1:16" ht="21" customHeight="1">
      <c r="A844" s="2"/>
      <c r="B844" s="2"/>
      <c r="C844" s="2"/>
      <c r="D844" s="2"/>
      <c r="E844" s="2"/>
      <c r="F844" s="2"/>
      <c r="G844" s="2"/>
      <c r="H844" s="4"/>
      <c r="I844" s="92"/>
      <c r="J844" s="92"/>
      <c r="K844" s="92"/>
      <c r="L844" s="92"/>
      <c r="M844" s="4"/>
      <c r="N844" s="4"/>
      <c r="O844" s="2"/>
      <c r="P844" s="2"/>
    </row>
    <row r="845" spans="1:16" ht="21" customHeight="1">
      <c r="A845" s="2"/>
      <c r="B845" s="2"/>
      <c r="C845" s="2"/>
      <c r="D845" s="2"/>
      <c r="E845" s="2"/>
      <c r="F845" s="2"/>
      <c r="G845" s="2"/>
      <c r="H845" s="4"/>
      <c r="I845" s="92"/>
      <c r="J845" s="92"/>
      <c r="K845" s="92"/>
      <c r="L845" s="92"/>
      <c r="M845" s="4"/>
      <c r="N845" s="4"/>
      <c r="O845" s="2"/>
      <c r="P845" s="2"/>
    </row>
    <row r="846" spans="1:16" ht="21" customHeight="1">
      <c r="A846" s="2"/>
      <c r="B846" s="2"/>
      <c r="C846" s="2"/>
      <c r="D846" s="2"/>
      <c r="E846" s="2"/>
      <c r="F846" s="2"/>
      <c r="G846" s="2"/>
      <c r="H846" s="4"/>
      <c r="I846" s="92"/>
      <c r="J846" s="92"/>
      <c r="K846" s="92"/>
      <c r="L846" s="92"/>
      <c r="M846" s="4"/>
      <c r="N846" s="4"/>
      <c r="O846" s="2"/>
      <c r="P846" s="2"/>
    </row>
    <row r="847" spans="1:16" ht="21" customHeight="1">
      <c r="A847" s="2"/>
      <c r="B847" s="2"/>
      <c r="C847" s="2"/>
      <c r="D847" s="2"/>
      <c r="E847" s="2"/>
      <c r="F847" s="2"/>
      <c r="G847" s="2"/>
      <c r="H847" s="4"/>
      <c r="I847" s="92"/>
      <c r="J847" s="92"/>
      <c r="K847" s="92"/>
      <c r="L847" s="92"/>
      <c r="M847" s="4"/>
      <c r="N847" s="4"/>
      <c r="O847" s="2"/>
      <c r="P847" s="2"/>
    </row>
    <row r="848" spans="1:16" ht="21" customHeight="1">
      <c r="A848" s="2"/>
      <c r="B848" s="2"/>
      <c r="C848" s="2"/>
      <c r="D848" s="2"/>
      <c r="E848" s="2"/>
      <c r="F848" s="2"/>
      <c r="G848" s="2"/>
      <c r="H848" s="4"/>
      <c r="I848" s="92"/>
      <c r="J848" s="92"/>
      <c r="K848" s="92"/>
      <c r="L848" s="92"/>
      <c r="M848" s="4"/>
      <c r="N848" s="4"/>
      <c r="O848" s="2"/>
      <c r="P848" s="2"/>
    </row>
    <row r="849" spans="1:16" ht="21" customHeight="1">
      <c r="A849" s="2"/>
      <c r="B849" s="2"/>
      <c r="C849" s="2"/>
      <c r="D849" s="2"/>
      <c r="E849" s="2"/>
      <c r="F849" s="2"/>
      <c r="G849" s="2"/>
      <c r="H849" s="4"/>
      <c r="I849" s="92"/>
      <c r="J849" s="92"/>
      <c r="K849" s="92"/>
      <c r="L849" s="92"/>
      <c r="M849" s="4"/>
      <c r="N849" s="4"/>
      <c r="O849" s="2"/>
      <c r="P849" s="2"/>
    </row>
    <row r="850" spans="1:16" ht="21" customHeight="1">
      <c r="A850" s="2"/>
      <c r="B850" s="2"/>
      <c r="C850" s="2"/>
      <c r="D850" s="2"/>
      <c r="E850" s="2"/>
      <c r="F850" s="2"/>
      <c r="G850" s="2"/>
      <c r="H850" s="4"/>
      <c r="I850" s="92"/>
      <c r="J850" s="92"/>
      <c r="K850" s="92"/>
      <c r="L850" s="92"/>
      <c r="M850" s="4"/>
      <c r="N850" s="4"/>
      <c r="O850" s="2"/>
      <c r="P850" s="2"/>
    </row>
    <row r="851" spans="1:16" ht="21" customHeight="1">
      <c r="A851" s="2"/>
      <c r="B851" s="2"/>
      <c r="C851" s="2"/>
      <c r="D851" s="2"/>
      <c r="E851" s="2"/>
      <c r="F851" s="2"/>
      <c r="G851" s="2"/>
      <c r="H851" s="4"/>
      <c r="I851" s="92"/>
      <c r="J851" s="92"/>
      <c r="K851" s="92"/>
      <c r="L851" s="92"/>
      <c r="M851" s="4"/>
      <c r="N851" s="4"/>
      <c r="O851" s="2"/>
      <c r="P851" s="2"/>
    </row>
    <row r="852" spans="1:16" ht="21" customHeight="1">
      <c r="A852" s="2"/>
      <c r="B852" s="2"/>
      <c r="C852" s="2"/>
      <c r="D852" s="2"/>
      <c r="E852" s="2"/>
      <c r="F852" s="2"/>
      <c r="G852" s="2"/>
      <c r="H852" s="4"/>
      <c r="I852" s="92"/>
      <c r="J852" s="92"/>
      <c r="K852" s="92"/>
      <c r="L852" s="92"/>
      <c r="M852" s="4"/>
      <c r="N852" s="4"/>
      <c r="O852" s="2"/>
      <c r="P852" s="2"/>
    </row>
    <row r="853" spans="1:16" ht="21" customHeight="1">
      <c r="A853" s="2"/>
      <c r="B853" s="2"/>
      <c r="C853" s="2"/>
      <c r="D853" s="2"/>
      <c r="E853" s="2"/>
      <c r="F853" s="2"/>
      <c r="G853" s="2"/>
      <c r="H853" s="4"/>
      <c r="I853" s="92"/>
      <c r="J853" s="92"/>
      <c r="K853" s="92"/>
      <c r="L853" s="92"/>
      <c r="M853" s="4"/>
      <c r="N853" s="4"/>
      <c r="O853" s="2"/>
      <c r="P853" s="2"/>
    </row>
    <row r="854" spans="1:16" ht="21" customHeight="1">
      <c r="A854" s="2"/>
      <c r="B854" s="2"/>
      <c r="C854" s="2"/>
      <c r="D854" s="2"/>
      <c r="E854" s="2"/>
      <c r="F854" s="2"/>
      <c r="G854" s="2"/>
      <c r="H854" s="4"/>
      <c r="I854" s="92"/>
      <c r="J854" s="92"/>
      <c r="K854" s="92"/>
      <c r="L854" s="92"/>
      <c r="M854" s="4"/>
      <c r="N854" s="4"/>
      <c r="O854" s="2"/>
      <c r="P854" s="2"/>
    </row>
    <row r="855" spans="1:16" ht="21" customHeight="1">
      <c r="A855" s="2"/>
      <c r="B855" s="2"/>
      <c r="C855" s="2"/>
      <c r="D855" s="2"/>
      <c r="E855" s="2"/>
      <c r="F855" s="2"/>
      <c r="G855" s="2"/>
      <c r="H855" s="4"/>
      <c r="I855" s="92"/>
      <c r="J855" s="92"/>
      <c r="K855" s="92"/>
      <c r="L855" s="92"/>
      <c r="M855" s="4"/>
      <c r="N855" s="4"/>
      <c r="O855" s="2"/>
      <c r="P855" s="2"/>
    </row>
    <row r="856" spans="1:16" ht="21" customHeight="1">
      <c r="A856" s="2"/>
      <c r="B856" s="2"/>
      <c r="C856" s="2"/>
      <c r="D856" s="2"/>
      <c r="E856" s="2"/>
      <c r="F856" s="2"/>
      <c r="G856" s="2"/>
      <c r="H856" s="4"/>
      <c r="I856" s="92"/>
      <c r="J856" s="92"/>
      <c r="K856" s="92"/>
      <c r="L856" s="92"/>
      <c r="M856" s="4"/>
      <c r="N856" s="4"/>
      <c r="O856" s="2"/>
      <c r="P856" s="2"/>
    </row>
    <row r="857" spans="1:16" ht="21" customHeight="1">
      <c r="A857" s="2"/>
      <c r="B857" s="2"/>
      <c r="C857" s="2"/>
      <c r="D857" s="2"/>
      <c r="E857" s="2"/>
      <c r="F857" s="2"/>
      <c r="G857" s="2"/>
      <c r="H857" s="4"/>
      <c r="I857" s="92"/>
      <c r="J857" s="92"/>
      <c r="K857" s="92"/>
      <c r="L857" s="92"/>
      <c r="M857" s="4"/>
      <c r="N857" s="4"/>
      <c r="O857" s="2"/>
      <c r="P857" s="2"/>
    </row>
    <row r="858" spans="1:16" ht="21" customHeight="1">
      <c r="A858" s="2"/>
      <c r="B858" s="2"/>
      <c r="C858" s="2"/>
      <c r="D858" s="2"/>
      <c r="E858" s="2"/>
      <c r="F858" s="2"/>
      <c r="G858" s="2"/>
      <c r="H858" s="4"/>
      <c r="I858" s="92"/>
      <c r="J858" s="92"/>
      <c r="K858" s="92"/>
      <c r="L858" s="92"/>
      <c r="M858" s="4"/>
      <c r="N858" s="4"/>
      <c r="O858" s="2"/>
      <c r="P858" s="2"/>
    </row>
    <row r="859" spans="1:16" ht="21" customHeight="1">
      <c r="A859" s="2"/>
      <c r="B859" s="2"/>
      <c r="C859" s="2"/>
      <c r="D859" s="2"/>
      <c r="E859" s="2"/>
      <c r="F859" s="2"/>
      <c r="G859" s="2"/>
      <c r="H859" s="4"/>
      <c r="I859" s="92"/>
      <c r="J859" s="92"/>
      <c r="K859" s="92"/>
      <c r="L859" s="92"/>
      <c r="M859" s="4"/>
      <c r="N859" s="4"/>
      <c r="O859" s="2"/>
      <c r="P859" s="2"/>
    </row>
    <row r="860" spans="1:16" ht="21" customHeight="1">
      <c r="A860" s="2"/>
      <c r="B860" s="2"/>
      <c r="C860" s="2"/>
      <c r="D860" s="2"/>
      <c r="E860" s="2"/>
      <c r="F860" s="2"/>
      <c r="G860" s="2"/>
      <c r="H860" s="4"/>
      <c r="I860" s="92"/>
      <c r="J860" s="92"/>
      <c r="K860" s="92"/>
      <c r="L860" s="92"/>
      <c r="M860" s="4"/>
      <c r="N860" s="4"/>
      <c r="O860" s="2"/>
      <c r="P860" s="2"/>
    </row>
    <row r="861" spans="1:16" ht="21" customHeight="1">
      <c r="A861" s="2"/>
      <c r="B861" s="2"/>
      <c r="C861" s="2"/>
      <c r="D861" s="2"/>
      <c r="E861" s="2"/>
      <c r="F861" s="2"/>
      <c r="G861" s="2"/>
      <c r="H861" s="4"/>
      <c r="I861" s="92"/>
      <c r="J861" s="92"/>
      <c r="K861" s="92"/>
      <c r="L861" s="92"/>
      <c r="M861" s="4"/>
      <c r="N861" s="4"/>
      <c r="O861" s="2"/>
      <c r="P861" s="2"/>
    </row>
    <row r="862" spans="1:16" ht="21" customHeight="1">
      <c r="A862" s="2"/>
      <c r="B862" s="2"/>
      <c r="C862" s="2"/>
      <c r="D862" s="2"/>
      <c r="E862" s="2"/>
      <c r="F862" s="2"/>
      <c r="G862" s="2"/>
      <c r="H862" s="4"/>
      <c r="I862" s="92"/>
      <c r="J862" s="92"/>
      <c r="K862" s="92"/>
      <c r="L862" s="92"/>
      <c r="M862" s="4"/>
      <c r="N862" s="4"/>
      <c r="O862" s="2"/>
      <c r="P862" s="2"/>
    </row>
    <row r="863" spans="1:16" ht="21" customHeight="1">
      <c r="A863" s="2"/>
      <c r="B863" s="2"/>
      <c r="C863" s="2"/>
      <c r="D863" s="2"/>
      <c r="E863" s="2"/>
      <c r="F863" s="2"/>
      <c r="G863" s="2"/>
      <c r="H863" s="4"/>
      <c r="I863" s="92"/>
      <c r="J863" s="92"/>
      <c r="K863" s="92"/>
      <c r="L863" s="92"/>
      <c r="M863" s="4"/>
      <c r="N863" s="4"/>
      <c r="O863" s="2"/>
      <c r="P863" s="2"/>
    </row>
    <row r="864" spans="1:16" ht="21" customHeight="1">
      <c r="A864" s="2"/>
      <c r="B864" s="2"/>
      <c r="C864" s="2"/>
      <c r="D864" s="2"/>
      <c r="E864" s="2"/>
      <c r="F864" s="2"/>
      <c r="G864" s="2"/>
      <c r="H864" s="4"/>
      <c r="I864" s="92"/>
      <c r="J864" s="92"/>
      <c r="K864" s="92"/>
      <c r="L864" s="92"/>
      <c r="M864" s="4"/>
      <c r="N864" s="4"/>
      <c r="O864" s="2"/>
      <c r="P864" s="2"/>
    </row>
    <row r="865" spans="1:16" ht="21" customHeight="1">
      <c r="A865" s="2"/>
      <c r="B865" s="2"/>
      <c r="C865" s="2"/>
      <c r="D865" s="2"/>
      <c r="E865" s="2"/>
      <c r="F865" s="2"/>
      <c r="G865" s="2"/>
      <c r="H865" s="4"/>
      <c r="I865" s="92"/>
      <c r="J865" s="92"/>
      <c r="K865" s="92"/>
      <c r="L865" s="92"/>
      <c r="M865" s="4"/>
      <c r="N865" s="4"/>
      <c r="O865" s="2"/>
      <c r="P865" s="2"/>
    </row>
    <row r="866" spans="1:16" ht="21" customHeight="1">
      <c r="A866" s="2"/>
      <c r="B866" s="2"/>
      <c r="C866" s="2"/>
      <c r="D866" s="2"/>
      <c r="E866" s="2"/>
      <c r="F866" s="2"/>
      <c r="G866" s="2"/>
      <c r="H866" s="4"/>
      <c r="I866" s="92"/>
      <c r="J866" s="92"/>
      <c r="K866" s="92"/>
      <c r="L866" s="92"/>
      <c r="M866" s="4"/>
      <c r="N866" s="4"/>
      <c r="O866" s="2"/>
      <c r="P866" s="2"/>
    </row>
    <row r="867" spans="1:16" ht="21" customHeight="1">
      <c r="A867" s="2"/>
      <c r="B867" s="2"/>
      <c r="C867" s="2"/>
      <c r="D867" s="2"/>
      <c r="E867" s="2"/>
      <c r="F867" s="2"/>
      <c r="G867" s="2"/>
      <c r="H867" s="4"/>
      <c r="I867" s="92"/>
      <c r="J867" s="92"/>
      <c r="K867" s="92"/>
      <c r="L867" s="92"/>
      <c r="M867" s="4"/>
      <c r="N867" s="4"/>
      <c r="O867" s="2"/>
      <c r="P867" s="2"/>
    </row>
    <row r="868" spans="1:16" ht="21" customHeight="1">
      <c r="A868" s="2"/>
      <c r="B868" s="2"/>
      <c r="C868" s="2"/>
      <c r="D868" s="2"/>
      <c r="E868" s="2"/>
      <c r="F868" s="2"/>
      <c r="G868" s="2"/>
      <c r="H868" s="4"/>
      <c r="I868" s="92"/>
      <c r="J868" s="92"/>
      <c r="K868" s="92"/>
      <c r="L868" s="92"/>
      <c r="M868" s="4"/>
      <c r="N868" s="4"/>
      <c r="O868" s="2"/>
      <c r="P868" s="2"/>
    </row>
    <row r="869" spans="1:16" ht="21" customHeight="1">
      <c r="A869" s="2"/>
      <c r="B869" s="2"/>
      <c r="C869" s="2"/>
      <c r="D869" s="2"/>
      <c r="E869" s="2"/>
      <c r="F869" s="2"/>
      <c r="G869" s="2"/>
      <c r="H869" s="4"/>
      <c r="I869" s="92"/>
      <c r="J869" s="92"/>
      <c r="K869" s="92"/>
      <c r="L869" s="92"/>
      <c r="M869" s="4"/>
      <c r="N869" s="4"/>
      <c r="O869" s="2"/>
      <c r="P869" s="2"/>
    </row>
    <row r="870" spans="1:16" ht="21" customHeight="1">
      <c r="A870" s="2"/>
      <c r="B870" s="2"/>
      <c r="C870" s="2"/>
      <c r="D870" s="2"/>
      <c r="E870" s="2"/>
      <c r="F870" s="2"/>
      <c r="G870" s="2"/>
      <c r="H870" s="4"/>
      <c r="I870" s="92"/>
      <c r="J870" s="92"/>
      <c r="K870" s="92"/>
      <c r="L870" s="92"/>
      <c r="M870" s="4"/>
      <c r="N870" s="4"/>
      <c r="O870" s="2"/>
      <c r="P870" s="2"/>
    </row>
    <row r="871" spans="1:16" ht="21" customHeight="1">
      <c r="A871" s="2"/>
      <c r="B871" s="2"/>
      <c r="C871" s="2"/>
      <c r="D871" s="2"/>
      <c r="E871" s="2"/>
      <c r="F871" s="2"/>
      <c r="G871" s="2"/>
      <c r="H871" s="4"/>
      <c r="I871" s="92"/>
      <c r="J871" s="92"/>
      <c r="K871" s="92"/>
      <c r="L871" s="92"/>
      <c r="M871" s="4"/>
      <c r="N871" s="4"/>
      <c r="O871" s="2"/>
      <c r="P871" s="2"/>
    </row>
  </sheetData>
  <sheetProtection algorithmName="SHA-512" hashValue="KODFaWW9beaiTR52E1Ds+kL2AroFkwafqe0bcAdbyeptT3M5vtfwYSYjME8pByaLd1wuR8fcyNL4PTzItuwSpw==" saltValue="DrDQOSXtuMNFgC5lkwpaHA==" spinCount="100000" sheet="1" objects="1" scenarios="1"/>
  <autoFilter ref="A3:O30" xr:uid="{00000000-0009-0000-0000-000002000000}"/>
  <mergeCells count="2">
    <mergeCell ref="B2:F2"/>
    <mergeCell ref="I2:L2"/>
  </mergeCells>
  <conditionalFormatting sqref="M2:M3">
    <cfRule type="cellIs" dxfId="34" priority="1" operator="equal">
      <formula>"Not Applicable"</formula>
    </cfRule>
    <cfRule type="cellIs" dxfId="33" priority="2" operator="equal">
      <formula>"Not Pass"</formula>
    </cfRule>
    <cfRule type="cellIs" dxfId="32" priority="3" operator="equal">
      <formula>"Partially Pass"</formula>
    </cfRule>
    <cfRule type="cellIs" dxfId="31" priority="4" operator="equal">
      <formula>"Alternative Control"</formula>
    </cfRule>
    <cfRule type="cellIs" dxfId="30" priority="5" operator="equal">
      <formula>"Pass"</formula>
    </cfRule>
  </conditionalFormatting>
  <conditionalFormatting sqref="M4:M30">
    <cfRule type="cellIs" dxfId="29" priority="10" operator="equal">
      <formula>"&gt;&gt;เลือกระดับผลการประเมิน&lt;&lt;"</formula>
    </cfRule>
  </conditionalFormatting>
  <conditionalFormatting sqref="M4:M1048576">
    <cfRule type="cellIs" dxfId="28" priority="11" operator="equal">
      <formula>"Not Applicable"</formula>
    </cfRule>
    <cfRule type="cellIs" dxfId="27" priority="12" operator="equal">
      <formula>"Not Pass"</formula>
    </cfRule>
    <cfRule type="cellIs" dxfId="26" priority="13" operator="equal">
      <formula>"Partially Pass"</formula>
    </cfRule>
    <cfRule type="cellIs" dxfId="25" priority="14" operator="equal">
      <formula>"Alternative Control"</formula>
    </cfRule>
    <cfRule type="cellIs" dxfId="24" priority="15" operator="equal">
      <formula>"Pass"</formula>
    </cfRule>
  </conditionalFormatting>
  <conditionalFormatting sqref="Q4:U30">
    <cfRule type="cellIs" dxfId="22" priority="7" operator="equal">
      <formula>OR($M4="Not Pass",$M4="Partially Pass")</formula>
    </cfRule>
  </conditionalFormatting>
  <pageMargins left="0.25" right="0.25" top="0.75" bottom="0.75" header="0.3" footer="0.3"/>
  <pageSetup paperSize="8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9E057029-6522-44DC-B1A9-5BF24702BF37}">
            <xm:f>AND(OR(AND('1-Basic Info'!$I$11="N",$I4="x"),$I4=""),OR(AND('1-Basic Info'!$I$12="N",$J4="x"),$J4=""),OR(AND('1-Basic Info'!$I$13="N",$K4="x"),$K4=""),OR(AND('1-Basic Info'!$I$14="N",$L4="x"),$L4=""))</xm:f>
            <x14:dxf>
              <fill>
                <patternFill>
                  <bgColor theme="1"/>
                </patternFill>
              </fill>
            </x14:dxf>
          </x14:cfRule>
          <xm:sqref>M4:U30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showErrorMessage="1" xr:uid="{BB7BE6B5-47C9-487A-BA67-2D6F53363C79}">
          <x14:formula1>
            <xm:f>IF(AND('1-Basic Info'!$I$11="Y",$I4="x"),Sheet1!$A$2:$A$6,IF(AND('1-Basic Info'!$I$12="Y",$J4="x"),Sheet1!$A$2:$A$6,IF(AND('1-Basic Info'!$I$13="Y",$K4="x"),Sheet1!$A$2:$A$6,IF(AND('1-Basic Info'!$I$14="Y",$L4="x"),Sheet1!$A$2:$A$6,Sheet1!$B$2))))</xm:f>
          </x14:formula1>
          <xm:sqref>M4:M30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E4EDD-5D2C-4109-BF60-367B8D2F2620}">
  <sheetPr>
    <tabColor theme="4" tint="0.39997558519241921"/>
  </sheetPr>
  <dimension ref="A1:Y856"/>
  <sheetViews>
    <sheetView showGridLines="0" topLeftCell="H1" zoomScale="70" zoomScaleNormal="70" workbookViewId="0">
      <pane ySplit="3" topLeftCell="A8" activePane="bottomLeft" state="frozen"/>
      <selection activeCell="M6" sqref="M6"/>
      <selection pane="bottomLeft" activeCell="H1" sqref="A1:XFD1048576"/>
    </sheetView>
  </sheetViews>
  <sheetFormatPr defaultColWidth="14.453125" defaultRowHeight="15" customHeight="1"/>
  <cols>
    <col min="1" max="1" width="5.90625" style="6" customWidth="1"/>
    <col min="2" max="6" width="4.08984375" style="6" customWidth="1"/>
    <col min="7" max="7" width="14.54296875" style="6" hidden="1" customWidth="1"/>
    <col min="8" max="8" width="91.08984375" style="6" customWidth="1"/>
    <col min="9" max="12" width="6.08984375" style="6" customWidth="1"/>
    <col min="13" max="13" width="21.08984375" style="96" customWidth="1"/>
    <col min="14" max="14" width="19.08984375" style="6" customWidth="1"/>
    <col min="15" max="15" width="70.81640625" style="6" customWidth="1"/>
    <col min="16" max="20" width="50.81640625" style="6" customWidth="1"/>
    <col min="21" max="21" width="18.90625" style="6" bestFit="1" customWidth="1"/>
    <col min="22" max="25" width="8.90625" style="6" customWidth="1"/>
    <col min="26" max="16384" width="14.453125" style="6"/>
  </cols>
  <sheetData>
    <row r="1" spans="1:25" ht="34.5" customHeight="1">
      <c r="A1" s="114" t="s">
        <v>884</v>
      </c>
      <c r="B1" s="103"/>
      <c r="C1" s="103"/>
      <c r="D1" s="103"/>
      <c r="E1" s="103"/>
      <c r="F1" s="103"/>
      <c r="G1" s="103"/>
      <c r="H1" s="104"/>
      <c r="I1" s="106"/>
      <c r="J1" s="105"/>
      <c r="K1" s="105"/>
      <c r="L1" s="107"/>
      <c r="M1" s="103"/>
      <c r="N1" s="103"/>
      <c r="O1" s="107"/>
      <c r="P1" s="107"/>
      <c r="Q1" s="107"/>
      <c r="R1" s="107"/>
      <c r="S1" s="107"/>
      <c r="T1" s="107"/>
      <c r="U1" s="107"/>
    </row>
    <row r="2" spans="1:25" ht="24.75" customHeight="1">
      <c r="A2" s="2"/>
      <c r="B2" s="506" t="s">
        <v>89</v>
      </c>
      <c r="C2" s="506"/>
      <c r="D2" s="506"/>
      <c r="E2" s="506"/>
      <c r="F2" s="513"/>
      <c r="G2" s="3"/>
      <c r="H2" s="4"/>
      <c r="I2" s="507" t="s">
        <v>331</v>
      </c>
      <c r="J2" s="511"/>
      <c r="K2" s="511"/>
      <c r="L2" s="512"/>
      <c r="M2" s="4"/>
      <c r="N2" s="4"/>
      <c r="O2" s="2"/>
      <c r="P2" s="2"/>
      <c r="Q2" s="5"/>
      <c r="R2" s="5"/>
      <c r="S2" s="5"/>
      <c r="T2" s="5"/>
      <c r="U2" s="5"/>
      <c r="V2" s="5"/>
      <c r="W2" s="5"/>
      <c r="X2" s="5"/>
      <c r="Y2" s="5"/>
    </row>
    <row r="3" spans="1:25" ht="110.25" customHeight="1">
      <c r="A3" s="18" t="s">
        <v>120</v>
      </c>
      <c r="B3" s="126" t="s">
        <v>93</v>
      </c>
      <c r="C3" s="126" t="s">
        <v>94</v>
      </c>
      <c r="D3" s="126" t="s">
        <v>95</v>
      </c>
      <c r="E3" s="126" t="s">
        <v>96</v>
      </c>
      <c r="F3" s="126" t="s">
        <v>97</v>
      </c>
      <c r="G3" s="18" t="s">
        <v>332</v>
      </c>
      <c r="H3" s="18" t="s">
        <v>702</v>
      </c>
      <c r="I3" s="182" t="s">
        <v>741</v>
      </c>
      <c r="J3" s="182" t="s">
        <v>743</v>
      </c>
      <c r="K3" s="182" t="s">
        <v>744</v>
      </c>
      <c r="L3" s="182" t="s">
        <v>742</v>
      </c>
      <c r="M3" s="18" t="s">
        <v>121</v>
      </c>
      <c r="N3" s="18" t="s">
        <v>333</v>
      </c>
      <c r="O3" s="30" t="s">
        <v>845</v>
      </c>
      <c r="P3" s="30" t="s">
        <v>846</v>
      </c>
      <c r="Q3" s="30" t="s">
        <v>733</v>
      </c>
      <c r="R3" s="30" t="s">
        <v>334</v>
      </c>
      <c r="S3" s="30" t="s">
        <v>335</v>
      </c>
      <c r="T3" s="31" t="s">
        <v>336</v>
      </c>
      <c r="U3" s="31" t="s">
        <v>902</v>
      </c>
    </row>
    <row r="4" spans="1:25" ht="36">
      <c r="A4" s="19">
        <v>1</v>
      </c>
      <c r="B4" s="14"/>
      <c r="C4" s="14"/>
      <c r="D4" s="14"/>
      <c r="E4" s="20" t="s">
        <v>126</v>
      </c>
      <c r="F4" s="14"/>
      <c r="G4" s="22" t="s">
        <v>476</v>
      </c>
      <c r="H4" s="22" t="s">
        <v>551</v>
      </c>
      <c r="I4" s="20" t="s">
        <v>126</v>
      </c>
      <c r="J4" s="20" t="s">
        <v>126</v>
      </c>
      <c r="K4" s="20" t="s">
        <v>126</v>
      </c>
      <c r="L4" s="20" t="s">
        <v>126</v>
      </c>
      <c r="M4" s="309" t="str">
        <f>IF(AND('1-Basic Info'!$I$11="Y",$I4="x"),"&gt;&gt;เลือกระดับผลการประเมิน&lt;&lt;",IF(AND('1-Basic Info'!$I$12="Y",$J4="x"),"&gt;&gt;เลือกระดับผลการประเมิน&lt;&lt;",IF(AND('1-Basic Info'!$I$13="Y",$K4="x"),"&gt;&gt;เลือกระดับผลการประเมิน&lt;&lt;",IF(AND('1-Basic Info'!$I$14="Y",$L4="x"),"&gt;&gt;เลือกระดับผลการประเมิน&lt;&lt;","Not Applicable"))))</f>
        <v>Not Applicable</v>
      </c>
      <c r="N4" s="20" t="str" cm="1">
        <f t="array" ref="N4">_xlfn.SWITCH(M4,"Not Pass","ต่ำ","Partially Pass","ต่ำ","Alternative Control","ปานกลาง","Pass","สูง","Not Applicable","N/A","&gt;&gt;เลือกระดับผลการประเมิน&lt;&lt;","-")</f>
        <v>N/A</v>
      </c>
      <c r="O4" s="324"/>
      <c r="P4" s="324"/>
      <c r="Q4" s="327"/>
      <c r="R4" s="327"/>
      <c r="S4" s="327"/>
      <c r="T4" s="327"/>
      <c r="U4" s="327"/>
    </row>
    <row r="5" spans="1:25" ht="54">
      <c r="A5" s="19">
        <v>2</v>
      </c>
      <c r="B5" s="14"/>
      <c r="C5" s="14"/>
      <c r="D5" s="14"/>
      <c r="E5" s="20" t="s">
        <v>126</v>
      </c>
      <c r="F5" s="14"/>
      <c r="G5" s="22" t="s">
        <v>477</v>
      </c>
      <c r="H5" s="22" t="s">
        <v>552</v>
      </c>
      <c r="I5" s="20" t="s">
        <v>126</v>
      </c>
      <c r="J5" s="20" t="s">
        <v>126</v>
      </c>
      <c r="K5" s="20" t="s">
        <v>126</v>
      </c>
      <c r="L5" s="20" t="s">
        <v>126</v>
      </c>
      <c r="M5" s="309" t="str">
        <f>IF(AND('1-Basic Info'!$I$11="Y",$I5="x"),"&gt;&gt;เลือกระดับผลการประเมิน&lt;&lt;",IF(AND('1-Basic Info'!$I$12="Y",$J5="x"),"&gt;&gt;เลือกระดับผลการประเมิน&lt;&lt;",IF(AND('1-Basic Info'!$I$13="Y",$K5="x"),"&gt;&gt;เลือกระดับผลการประเมิน&lt;&lt;",IF(AND('1-Basic Info'!$I$14="Y",$L5="x"),"&gt;&gt;เลือกระดับผลการประเมิน&lt;&lt;","Not Applicable"))))</f>
        <v>Not Applicable</v>
      </c>
      <c r="N5" s="20" t="str" cm="1">
        <f t="array" ref="N5">_xlfn.SWITCH(M5,"Not Pass","ต่ำ","Partially Pass","ต่ำ","Alternative Control","ปานกลาง","Pass","สูง","Not Applicable","N/A","&gt;&gt;เลือกระดับผลการประเมิน&lt;&lt;","-")</f>
        <v>N/A</v>
      </c>
      <c r="O5" s="324"/>
      <c r="P5" s="324"/>
      <c r="Q5" s="327"/>
      <c r="R5" s="327"/>
      <c r="S5" s="327"/>
      <c r="T5" s="327"/>
      <c r="U5" s="327"/>
    </row>
    <row r="6" spans="1:25" ht="20.5">
      <c r="A6" s="19">
        <v>3</v>
      </c>
      <c r="B6" s="14"/>
      <c r="C6" s="14"/>
      <c r="D6" s="14"/>
      <c r="E6" s="20" t="s">
        <v>126</v>
      </c>
      <c r="F6" s="14"/>
      <c r="G6" s="22" t="s">
        <v>478</v>
      </c>
      <c r="H6" s="22" t="s">
        <v>479</v>
      </c>
      <c r="I6" s="20" t="s">
        <v>126</v>
      </c>
      <c r="J6" s="20" t="s">
        <v>126</v>
      </c>
      <c r="K6" s="20" t="s">
        <v>126</v>
      </c>
      <c r="L6" s="20" t="s">
        <v>126</v>
      </c>
      <c r="M6" s="309" t="str">
        <f>IF(AND('1-Basic Info'!$I$11="Y",$I6="x"),"&gt;&gt;เลือกระดับผลการประเมิน&lt;&lt;",IF(AND('1-Basic Info'!$I$12="Y",$J6="x"),"&gt;&gt;เลือกระดับผลการประเมิน&lt;&lt;",IF(AND('1-Basic Info'!$I$13="Y",$K6="x"),"&gt;&gt;เลือกระดับผลการประเมิน&lt;&lt;",IF(AND('1-Basic Info'!$I$14="Y",$L6="x"),"&gt;&gt;เลือกระดับผลการประเมิน&lt;&lt;","Not Applicable"))))</f>
        <v>Not Applicable</v>
      </c>
      <c r="N6" s="20" t="str" cm="1">
        <f t="array" ref="N6">_xlfn.SWITCH(M6,"Not Pass","ต่ำ","Partially Pass","ต่ำ","Alternative Control","ปานกลาง","Pass","สูง","Not Applicable","N/A","&gt;&gt;เลือกระดับผลการประเมิน&lt;&lt;","-")</f>
        <v>N/A</v>
      </c>
      <c r="O6" s="324"/>
      <c r="P6" s="324"/>
      <c r="Q6" s="327"/>
      <c r="R6" s="327"/>
      <c r="S6" s="327"/>
      <c r="T6" s="327"/>
      <c r="U6" s="327"/>
    </row>
    <row r="7" spans="1:25" ht="306">
      <c r="A7" s="19">
        <v>4</v>
      </c>
      <c r="B7" s="14"/>
      <c r="C7" s="20" t="s">
        <v>126</v>
      </c>
      <c r="D7" s="14"/>
      <c r="E7" s="20" t="s">
        <v>126</v>
      </c>
      <c r="F7" s="14"/>
      <c r="G7" s="22" t="s">
        <v>480</v>
      </c>
      <c r="H7" s="22" t="s">
        <v>634</v>
      </c>
      <c r="I7" s="20" t="s">
        <v>126</v>
      </c>
      <c r="J7" s="20" t="s">
        <v>126</v>
      </c>
      <c r="K7" s="20" t="s">
        <v>126</v>
      </c>
      <c r="L7" s="20" t="s">
        <v>126</v>
      </c>
      <c r="M7" s="309" t="str">
        <f>IF(AND('1-Basic Info'!$I$11="Y",$I7="x"),"&gt;&gt;เลือกระดับผลการประเมิน&lt;&lt;",IF(AND('1-Basic Info'!$I$12="Y",$J7="x"),"&gt;&gt;เลือกระดับผลการประเมิน&lt;&lt;",IF(AND('1-Basic Info'!$I$13="Y",$K7="x"),"&gt;&gt;เลือกระดับผลการประเมิน&lt;&lt;",IF(AND('1-Basic Info'!$I$14="Y",$L7="x"),"&gt;&gt;เลือกระดับผลการประเมิน&lt;&lt;","Not Applicable"))))</f>
        <v>Not Applicable</v>
      </c>
      <c r="N7" s="20" t="str" cm="1">
        <f t="array" ref="N7">_xlfn.SWITCH(M7,"Not Pass","ต่ำ","Partially Pass","ต่ำ","Alternative Control","ปานกลาง","Pass","สูง","Not Applicable","N/A","&gt;&gt;เลือกระดับผลการประเมิน&lt;&lt;","-")</f>
        <v>N/A</v>
      </c>
      <c r="O7" s="324"/>
      <c r="P7" s="324"/>
      <c r="Q7" s="327"/>
      <c r="R7" s="327"/>
      <c r="S7" s="327"/>
      <c r="T7" s="327"/>
      <c r="U7" s="327"/>
    </row>
    <row r="8" spans="1:25" ht="324">
      <c r="A8" s="19">
        <v>5</v>
      </c>
      <c r="B8" s="14"/>
      <c r="C8" s="21"/>
      <c r="D8" s="14"/>
      <c r="E8" s="20" t="s">
        <v>126</v>
      </c>
      <c r="F8" s="14"/>
      <c r="G8" s="22" t="s">
        <v>481</v>
      </c>
      <c r="H8" s="22" t="s">
        <v>637</v>
      </c>
      <c r="I8" s="20" t="s">
        <v>126</v>
      </c>
      <c r="J8" s="20" t="s">
        <v>126</v>
      </c>
      <c r="K8" s="20" t="s">
        <v>126</v>
      </c>
      <c r="L8" s="20" t="s">
        <v>126</v>
      </c>
      <c r="M8" s="309" t="str">
        <f>IF(AND('1-Basic Info'!$I$11="Y",$I8="x"),"&gt;&gt;เลือกระดับผลการประเมิน&lt;&lt;",IF(AND('1-Basic Info'!$I$12="Y",$J8="x"),"&gt;&gt;เลือกระดับผลการประเมิน&lt;&lt;",IF(AND('1-Basic Info'!$I$13="Y",$K8="x"),"&gt;&gt;เลือกระดับผลการประเมิน&lt;&lt;",IF(AND('1-Basic Info'!$I$14="Y",$L8="x"),"&gt;&gt;เลือกระดับผลการประเมิน&lt;&lt;","Not Applicable"))))</f>
        <v>Not Applicable</v>
      </c>
      <c r="N8" s="20" t="str" cm="1">
        <f t="array" ref="N8">_xlfn.SWITCH(M8,"Not Pass","ต่ำ","Partially Pass","ต่ำ","Alternative Control","ปานกลาง","Pass","สูง","Not Applicable","N/A","&gt;&gt;เลือกระดับผลการประเมิน&lt;&lt;","-")</f>
        <v>N/A</v>
      </c>
      <c r="O8" s="324"/>
      <c r="P8" s="324"/>
      <c r="Q8" s="327"/>
      <c r="R8" s="327"/>
      <c r="S8" s="327"/>
      <c r="T8" s="327"/>
      <c r="U8" s="327"/>
    </row>
    <row r="9" spans="1:25" ht="36">
      <c r="A9" s="19">
        <v>6</v>
      </c>
      <c r="B9" s="14"/>
      <c r="C9" s="21"/>
      <c r="D9" s="14"/>
      <c r="E9" s="20" t="s">
        <v>126</v>
      </c>
      <c r="F9" s="14"/>
      <c r="G9" s="22" t="s">
        <v>482</v>
      </c>
      <c r="H9" s="22" t="s">
        <v>638</v>
      </c>
      <c r="I9" s="20" t="s">
        <v>126</v>
      </c>
      <c r="J9" s="20" t="s">
        <v>126</v>
      </c>
      <c r="K9" s="20" t="s">
        <v>126</v>
      </c>
      <c r="L9" s="20" t="s">
        <v>126</v>
      </c>
      <c r="M9" s="309" t="str">
        <f>IF(AND('1-Basic Info'!$I$11="Y",$I9="x"),"&gt;&gt;เลือกระดับผลการประเมิน&lt;&lt;",IF(AND('1-Basic Info'!$I$12="Y",$J9="x"),"&gt;&gt;เลือกระดับผลการประเมิน&lt;&lt;",IF(AND('1-Basic Info'!$I$13="Y",$K9="x"),"&gt;&gt;เลือกระดับผลการประเมิน&lt;&lt;",IF(AND('1-Basic Info'!$I$14="Y",$L9="x"),"&gt;&gt;เลือกระดับผลการประเมิน&lt;&lt;","Not Applicable"))))</f>
        <v>Not Applicable</v>
      </c>
      <c r="N9" s="20" t="str" cm="1">
        <f t="array" ref="N9">_xlfn.SWITCH(M9,"Not Pass","ต่ำ","Partially Pass","ต่ำ","Alternative Control","ปานกลาง","Pass","สูง","Not Applicable","N/A","&gt;&gt;เลือกระดับผลการประเมิน&lt;&lt;","-")</f>
        <v>N/A</v>
      </c>
      <c r="O9" s="324"/>
      <c r="P9" s="324"/>
      <c r="Q9" s="327"/>
      <c r="R9" s="327"/>
      <c r="S9" s="327"/>
      <c r="T9" s="327"/>
      <c r="U9" s="327"/>
    </row>
    <row r="10" spans="1:25" ht="36">
      <c r="A10" s="19">
        <v>7</v>
      </c>
      <c r="B10" s="14"/>
      <c r="C10" s="14"/>
      <c r="D10" s="14"/>
      <c r="E10" s="20" t="s">
        <v>126</v>
      </c>
      <c r="F10" s="14"/>
      <c r="G10" s="22" t="s">
        <v>483</v>
      </c>
      <c r="H10" s="22" t="s">
        <v>484</v>
      </c>
      <c r="I10" s="20" t="s">
        <v>126</v>
      </c>
      <c r="J10" s="20" t="s">
        <v>126</v>
      </c>
      <c r="K10" s="20" t="s">
        <v>126</v>
      </c>
      <c r="L10" s="20" t="s">
        <v>126</v>
      </c>
      <c r="M10" s="309" t="str">
        <f>IF(AND('1-Basic Info'!$I$11="Y",$I10="x"),"&gt;&gt;เลือกระดับผลการประเมิน&lt;&lt;",IF(AND('1-Basic Info'!$I$12="Y",$J10="x"),"&gt;&gt;เลือกระดับผลการประเมิน&lt;&lt;",IF(AND('1-Basic Info'!$I$13="Y",$K10="x"),"&gt;&gt;เลือกระดับผลการประเมิน&lt;&lt;",IF(AND('1-Basic Info'!$I$14="Y",$L10="x"),"&gt;&gt;เลือกระดับผลการประเมิน&lt;&lt;","Not Applicable"))))</f>
        <v>Not Applicable</v>
      </c>
      <c r="N10" s="20" t="str" cm="1">
        <f t="array" ref="N10">_xlfn.SWITCH(M10,"Not Pass","ต่ำ","Partially Pass","ต่ำ","Alternative Control","ปานกลาง","Pass","สูง","Not Applicable","N/A","&gt;&gt;เลือกระดับผลการประเมิน&lt;&lt;","-")</f>
        <v>N/A</v>
      </c>
      <c r="O10" s="324"/>
      <c r="P10" s="324"/>
      <c r="Q10" s="327"/>
      <c r="R10" s="327"/>
      <c r="S10" s="327"/>
      <c r="T10" s="327"/>
      <c r="U10" s="327"/>
    </row>
    <row r="11" spans="1:25" ht="216">
      <c r="A11" s="19">
        <v>8</v>
      </c>
      <c r="B11" s="14"/>
      <c r="C11" s="21"/>
      <c r="D11" s="14"/>
      <c r="E11" s="20" t="s">
        <v>126</v>
      </c>
      <c r="F11" s="14"/>
      <c r="G11" s="22" t="s">
        <v>485</v>
      </c>
      <c r="H11" s="22" t="s">
        <v>553</v>
      </c>
      <c r="I11" s="20" t="s">
        <v>126</v>
      </c>
      <c r="J11" s="20" t="s">
        <v>126</v>
      </c>
      <c r="K11" s="20" t="s">
        <v>126</v>
      </c>
      <c r="L11" s="20" t="s">
        <v>126</v>
      </c>
      <c r="M11" s="309" t="str">
        <f>IF(AND('1-Basic Info'!$I$11="Y",$I11="x"),"&gt;&gt;เลือกระดับผลการประเมิน&lt;&lt;",IF(AND('1-Basic Info'!$I$12="Y",$J11="x"),"&gt;&gt;เลือกระดับผลการประเมิน&lt;&lt;",IF(AND('1-Basic Info'!$I$13="Y",$K11="x"),"&gt;&gt;เลือกระดับผลการประเมิน&lt;&lt;",IF(AND('1-Basic Info'!$I$14="Y",$L11="x"),"&gt;&gt;เลือกระดับผลการประเมิน&lt;&lt;","Not Applicable"))))</f>
        <v>Not Applicable</v>
      </c>
      <c r="N11" s="20" t="str" cm="1">
        <f t="array" ref="N11">_xlfn.SWITCH(M11,"Not Pass","ต่ำ","Partially Pass","ต่ำ","Alternative Control","ปานกลาง","Pass","สูง","Not Applicable","N/A","&gt;&gt;เลือกระดับผลการประเมิน&lt;&lt;","-")</f>
        <v>N/A</v>
      </c>
      <c r="O11" s="324"/>
      <c r="P11" s="324"/>
      <c r="Q11" s="327"/>
      <c r="R11" s="327"/>
      <c r="S11" s="327"/>
      <c r="T11" s="327"/>
      <c r="U11" s="327"/>
    </row>
    <row r="12" spans="1:25" ht="108">
      <c r="A12" s="19">
        <v>9</v>
      </c>
      <c r="B12" s="14"/>
      <c r="C12" s="21"/>
      <c r="D12" s="14"/>
      <c r="E12" s="14"/>
      <c r="F12" s="20" t="s">
        <v>126</v>
      </c>
      <c r="G12" s="22" t="s">
        <v>486</v>
      </c>
      <c r="H12" s="22" t="s">
        <v>554</v>
      </c>
      <c r="I12" s="20"/>
      <c r="J12" s="20"/>
      <c r="K12" s="20"/>
      <c r="L12" s="20"/>
      <c r="M12" s="309" t="str">
        <f>IF(AND('1-Basic Info'!$I$11="Y",$I12="x"),"&gt;&gt;เลือกระดับผลการประเมิน&lt;&lt;",IF(AND('1-Basic Info'!$I$12="Y",$J12="x"),"&gt;&gt;เลือกระดับผลการประเมิน&lt;&lt;",IF(AND('1-Basic Info'!$I$13="Y",$K12="x"),"&gt;&gt;เลือกระดับผลการประเมิน&lt;&lt;",IF(AND('1-Basic Info'!$I$14="Y",$L12="x"),"&gt;&gt;เลือกระดับผลการประเมิน&lt;&lt;","Not Applicable"))))</f>
        <v>Not Applicable</v>
      </c>
      <c r="N12" s="20" t="str" cm="1">
        <f t="array" ref="N12">_xlfn.SWITCH(M12,"Not Pass","ต่ำ","Partially Pass","ต่ำ","Alternative Control","ปานกลาง","Pass","สูง","Not Applicable","N/A","&gt;&gt;เลือกระดับผลการประเมิน&lt;&lt;","-")</f>
        <v>N/A</v>
      </c>
      <c r="O12" s="324"/>
      <c r="P12" s="324"/>
      <c r="Q12" s="327"/>
      <c r="R12" s="327"/>
      <c r="S12" s="327"/>
      <c r="T12" s="327"/>
      <c r="U12" s="327"/>
    </row>
    <row r="13" spans="1:25" ht="54">
      <c r="A13" s="19">
        <v>10</v>
      </c>
      <c r="B13" s="14"/>
      <c r="C13" s="14"/>
      <c r="D13" s="14"/>
      <c r="E13" s="14"/>
      <c r="F13" s="20" t="s">
        <v>126</v>
      </c>
      <c r="G13" s="22" t="s">
        <v>487</v>
      </c>
      <c r="H13" s="22" t="s">
        <v>488</v>
      </c>
      <c r="I13" s="20"/>
      <c r="J13" s="20"/>
      <c r="K13" s="20"/>
      <c r="L13" s="20"/>
      <c r="M13" s="309" t="str">
        <f>IF(AND('1-Basic Info'!$I$11="Y",$I13="x"),"&gt;&gt;เลือกระดับผลการประเมิน&lt;&lt;",IF(AND('1-Basic Info'!$I$12="Y",$J13="x"),"&gt;&gt;เลือกระดับผลการประเมิน&lt;&lt;",IF(AND('1-Basic Info'!$I$13="Y",$K13="x"),"&gt;&gt;เลือกระดับผลการประเมิน&lt;&lt;",IF(AND('1-Basic Info'!$I$14="Y",$L13="x"),"&gt;&gt;เลือกระดับผลการประเมิน&lt;&lt;","Not Applicable"))))</f>
        <v>Not Applicable</v>
      </c>
      <c r="N13" s="20" t="str" cm="1">
        <f t="array" ref="N13">_xlfn.SWITCH(M13,"Not Pass","ต่ำ","Partially Pass","ต่ำ","Alternative Control","ปานกลาง","Pass","สูง","Not Applicable","N/A","&gt;&gt;เลือกระดับผลการประเมิน&lt;&lt;","-")</f>
        <v>N/A</v>
      </c>
      <c r="O13" s="324"/>
      <c r="P13" s="324"/>
      <c r="Q13" s="327"/>
      <c r="R13" s="327"/>
      <c r="S13" s="327"/>
      <c r="T13" s="327"/>
      <c r="U13" s="327"/>
    </row>
    <row r="14" spans="1:25" ht="90">
      <c r="A14" s="19">
        <v>11</v>
      </c>
      <c r="B14" s="14"/>
      <c r="C14" s="14"/>
      <c r="D14" s="14"/>
      <c r="E14" s="14"/>
      <c r="F14" s="20" t="s">
        <v>126</v>
      </c>
      <c r="G14" s="23" t="s">
        <v>489</v>
      </c>
      <c r="H14" s="23" t="s">
        <v>490</v>
      </c>
      <c r="I14" s="20"/>
      <c r="J14" s="20"/>
      <c r="K14" s="20"/>
      <c r="L14" s="20"/>
      <c r="M14" s="309" t="str">
        <f>IF(AND('1-Basic Info'!$I$11="Y",$I14="x"),"&gt;&gt;เลือกระดับผลการประเมิน&lt;&lt;",IF(AND('1-Basic Info'!$I$12="Y",$J14="x"),"&gt;&gt;เลือกระดับผลการประเมิน&lt;&lt;",IF(AND('1-Basic Info'!$I$13="Y",$K15="x"),"&gt;&gt;เลือกระดับผลการประเมิน&lt;&lt;",IF(AND('1-Basic Info'!$I$14="Y",$L14="x"),"&gt;&gt;เลือกระดับผลการประเมิน&lt;&lt;","Not Applicable"))))</f>
        <v>Not Applicable</v>
      </c>
      <c r="N14" s="20" t="str" cm="1">
        <f t="array" ref="N14">_xlfn.SWITCH(M14,"Not Pass","ต่ำ","Partially Pass","ต่ำ","Alternative Control","ปานกลาง","Pass","สูง","Not Applicable","N/A","&gt;&gt;เลือกระดับผลการประเมิน&lt;&lt;","-")</f>
        <v>N/A</v>
      </c>
      <c r="O14" s="324"/>
      <c r="P14" s="324"/>
      <c r="Q14" s="327"/>
      <c r="R14" s="327"/>
      <c r="S14" s="327"/>
      <c r="T14" s="327"/>
      <c r="U14" s="327"/>
    </row>
    <row r="15" spans="1:25" ht="21" customHeight="1">
      <c r="A15" s="2"/>
      <c r="B15" s="2"/>
      <c r="C15" s="2"/>
      <c r="D15" s="2"/>
      <c r="E15" s="2"/>
      <c r="F15" s="2"/>
      <c r="G15" s="2"/>
      <c r="H15" s="4"/>
      <c r="I15" s="2"/>
      <c r="J15" s="2"/>
      <c r="K15" s="2"/>
      <c r="L15" s="2"/>
      <c r="M15" s="4"/>
      <c r="N15" s="4"/>
      <c r="O15" s="2"/>
      <c r="P15" s="2"/>
    </row>
    <row r="16" spans="1:25" ht="21" customHeight="1">
      <c r="A16" s="2"/>
      <c r="B16" s="2"/>
      <c r="C16" s="2"/>
      <c r="D16" s="2"/>
      <c r="E16" s="2"/>
      <c r="F16" s="2"/>
      <c r="G16" s="2"/>
      <c r="H16" s="4"/>
      <c r="I16" s="2"/>
      <c r="J16" s="2"/>
      <c r="K16" s="2"/>
      <c r="L16" s="2"/>
      <c r="M16" s="4"/>
      <c r="N16" s="4"/>
      <c r="O16" s="2"/>
      <c r="P16" s="2"/>
    </row>
    <row r="17" spans="1:16" ht="21" customHeight="1">
      <c r="A17" s="2"/>
      <c r="B17" s="2"/>
      <c r="C17" s="2"/>
      <c r="D17" s="2"/>
      <c r="E17" s="2"/>
      <c r="F17" s="2"/>
      <c r="G17" s="2"/>
      <c r="H17" s="4"/>
      <c r="I17" s="2"/>
      <c r="J17" s="2"/>
      <c r="K17" s="2"/>
      <c r="L17" s="2"/>
      <c r="M17" s="4"/>
      <c r="N17" s="4"/>
      <c r="O17" s="2"/>
      <c r="P17" s="2"/>
    </row>
    <row r="18" spans="1:16" ht="21" customHeight="1">
      <c r="A18" s="2"/>
      <c r="B18" s="2"/>
      <c r="C18" s="2"/>
      <c r="D18" s="2"/>
      <c r="E18" s="2"/>
      <c r="F18" s="2"/>
      <c r="G18" s="2"/>
      <c r="H18" s="4"/>
      <c r="I18" s="2"/>
      <c r="J18" s="2"/>
      <c r="K18" s="2"/>
      <c r="L18" s="2"/>
      <c r="M18" s="4"/>
      <c r="N18" s="4"/>
      <c r="O18" s="2"/>
      <c r="P18" s="2"/>
    </row>
    <row r="19" spans="1:16" ht="21" customHeight="1">
      <c r="A19" s="2"/>
      <c r="B19" s="2"/>
      <c r="C19" s="2"/>
      <c r="D19" s="2"/>
      <c r="E19" s="2"/>
      <c r="F19" s="2"/>
      <c r="G19" s="2"/>
      <c r="H19" s="4"/>
      <c r="I19" s="2"/>
      <c r="J19" s="2"/>
      <c r="K19" s="2"/>
      <c r="L19" s="2"/>
      <c r="M19" s="4"/>
      <c r="N19" s="4"/>
      <c r="O19" s="2"/>
      <c r="P19" s="2"/>
    </row>
    <row r="20" spans="1:16" ht="21" customHeight="1">
      <c r="A20" s="2"/>
      <c r="B20" s="2"/>
      <c r="C20" s="2"/>
      <c r="D20" s="2"/>
      <c r="E20" s="2"/>
      <c r="F20" s="2"/>
      <c r="G20" s="2"/>
      <c r="H20" s="4"/>
      <c r="I20" s="2"/>
      <c r="J20" s="2"/>
      <c r="K20" s="2"/>
      <c r="L20" s="2"/>
      <c r="M20" s="4"/>
      <c r="N20" s="4"/>
      <c r="O20" s="2"/>
      <c r="P20" s="2"/>
    </row>
    <row r="21" spans="1:16" ht="21" customHeight="1">
      <c r="A21" s="2"/>
      <c r="B21" s="2"/>
      <c r="C21" s="2"/>
      <c r="D21" s="2"/>
      <c r="E21" s="2"/>
      <c r="F21" s="2"/>
      <c r="G21" s="2"/>
      <c r="H21" s="4"/>
      <c r="I21" s="2"/>
      <c r="J21" s="2"/>
      <c r="K21" s="2"/>
      <c r="L21" s="2"/>
      <c r="M21" s="4"/>
      <c r="N21" s="4"/>
      <c r="O21" s="2"/>
      <c r="P21" s="2"/>
    </row>
    <row r="22" spans="1:16" ht="21" customHeight="1">
      <c r="A22" s="2"/>
      <c r="B22" s="2"/>
      <c r="C22" s="2"/>
      <c r="D22" s="2"/>
      <c r="E22" s="2"/>
      <c r="F22" s="2"/>
      <c r="G22" s="2"/>
      <c r="H22" s="4"/>
      <c r="I22" s="2"/>
      <c r="J22" s="2"/>
      <c r="K22" s="2"/>
      <c r="L22" s="2"/>
      <c r="M22" s="4"/>
      <c r="N22" s="4"/>
      <c r="O22" s="2"/>
      <c r="P22" s="2"/>
    </row>
    <row r="23" spans="1:16" ht="21" customHeight="1">
      <c r="A23" s="2"/>
      <c r="B23" s="2"/>
      <c r="C23" s="2"/>
      <c r="D23" s="2"/>
      <c r="E23" s="2"/>
      <c r="F23" s="2"/>
      <c r="G23" s="2"/>
      <c r="H23" s="4"/>
      <c r="I23" s="2"/>
      <c r="J23" s="2"/>
      <c r="K23" s="2"/>
      <c r="L23" s="2"/>
      <c r="M23" s="4"/>
      <c r="N23" s="4"/>
      <c r="O23" s="2"/>
      <c r="P23" s="2"/>
    </row>
    <row r="24" spans="1:16" ht="21" customHeight="1">
      <c r="A24" s="2"/>
      <c r="B24" s="2"/>
      <c r="C24" s="2"/>
      <c r="D24" s="2"/>
      <c r="E24" s="2"/>
      <c r="F24" s="2"/>
      <c r="G24" s="2"/>
      <c r="H24" s="4"/>
      <c r="I24" s="2"/>
      <c r="J24" s="2"/>
      <c r="K24" s="2"/>
      <c r="L24" s="2"/>
      <c r="M24" s="4"/>
      <c r="N24" s="4"/>
      <c r="O24" s="2"/>
      <c r="P24" s="2"/>
    </row>
    <row r="25" spans="1:16" ht="21" customHeight="1">
      <c r="A25" s="2"/>
      <c r="B25" s="2"/>
      <c r="C25" s="2"/>
      <c r="D25" s="2"/>
      <c r="E25" s="2"/>
      <c r="F25" s="2"/>
      <c r="G25" s="2"/>
      <c r="H25" s="4"/>
      <c r="I25" s="2"/>
      <c r="J25" s="2"/>
      <c r="K25" s="2"/>
      <c r="L25" s="2"/>
      <c r="M25" s="4"/>
      <c r="N25" s="4"/>
      <c r="O25" s="2"/>
      <c r="P25" s="2"/>
    </row>
    <row r="26" spans="1:16" ht="21" customHeight="1">
      <c r="A26" s="2"/>
      <c r="B26" s="2"/>
      <c r="C26" s="2"/>
      <c r="D26" s="2"/>
      <c r="E26" s="2"/>
      <c r="F26" s="2"/>
      <c r="G26" s="2"/>
      <c r="H26" s="4"/>
      <c r="I26" s="2"/>
      <c r="J26" s="2"/>
      <c r="K26" s="2"/>
      <c r="L26" s="2"/>
      <c r="M26" s="4"/>
      <c r="N26" s="4"/>
      <c r="O26" s="2"/>
      <c r="P26" s="2"/>
    </row>
    <row r="27" spans="1:16" ht="21" customHeight="1">
      <c r="A27" s="2"/>
      <c r="B27" s="2"/>
      <c r="C27" s="2"/>
      <c r="D27" s="2"/>
      <c r="E27" s="2"/>
      <c r="F27" s="2"/>
      <c r="G27" s="2"/>
      <c r="H27" s="4"/>
      <c r="I27" s="2"/>
      <c r="J27" s="2"/>
      <c r="K27" s="2"/>
      <c r="L27" s="2"/>
      <c r="M27" s="4"/>
      <c r="N27" s="4"/>
      <c r="O27" s="2"/>
      <c r="P27" s="2"/>
    </row>
    <row r="28" spans="1:16" ht="21" customHeight="1">
      <c r="A28" s="2"/>
      <c r="B28" s="2"/>
      <c r="C28" s="2"/>
      <c r="D28" s="2"/>
      <c r="E28" s="2"/>
      <c r="F28" s="2"/>
      <c r="G28" s="2"/>
      <c r="H28" s="4"/>
      <c r="I28" s="2"/>
      <c r="J28" s="2"/>
      <c r="K28" s="2"/>
      <c r="L28" s="2"/>
      <c r="M28" s="4"/>
      <c r="N28" s="4"/>
      <c r="O28" s="2"/>
      <c r="P28" s="2"/>
    </row>
    <row r="29" spans="1:16" ht="21" customHeight="1">
      <c r="A29" s="2"/>
      <c r="B29" s="2"/>
      <c r="C29" s="2"/>
      <c r="D29" s="2"/>
      <c r="E29" s="2"/>
      <c r="F29" s="2"/>
      <c r="G29" s="2"/>
      <c r="H29" s="4"/>
      <c r="I29" s="2"/>
      <c r="J29" s="2"/>
      <c r="K29" s="2"/>
      <c r="L29" s="2"/>
      <c r="M29" s="4"/>
      <c r="N29" s="4"/>
      <c r="O29" s="2"/>
      <c r="P29" s="2"/>
    </row>
    <row r="30" spans="1:16" ht="21" customHeight="1">
      <c r="A30" s="2"/>
      <c r="B30" s="2"/>
      <c r="C30" s="2"/>
      <c r="D30" s="2"/>
      <c r="E30" s="2"/>
      <c r="F30" s="2"/>
      <c r="G30" s="2"/>
      <c r="H30" s="4"/>
      <c r="I30" s="2"/>
      <c r="J30" s="2"/>
      <c r="K30" s="2"/>
      <c r="L30" s="2"/>
      <c r="M30" s="4"/>
      <c r="N30" s="4"/>
      <c r="O30" s="2"/>
      <c r="P30" s="2"/>
    </row>
    <row r="31" spans="1:16" ht="21" customHeight="1">
      <c r="A31" s="2"/>
      <c r="B31" s="2"/>
      <c r="C31" s="2"/>
      <c r="D31" s="2"/>
      <c r="E31" s="2"/>
      <c r="F31" s="2"/>
      <c r="G31" s="2"/>
      <c r="H31" s="4"/>
      <c r="I31" s="2"/>
      <c r="J31" s="2"/>
      <c r="K31" s="2"/>
      <c r="L31" s="2"/>
      <c r="M31" s="4"/>
      <c r="N31" s="4"/>
      <c r="O31" s="2"/>
      <c r="P31" s="2"/>
    </row>
    <row r="32" spans="1:16" ht="21" customHeight="1">
      <c r="A32" s="2"/>
      <c r="B32" s="2"/>
      <c r="C32" s="2"/>
      <c r="D32" s="2"/>
      <c r="E32" s="2"/>
      <c r="F32" s="2"/>
      <c r="G32" s="2"/>
      <c r="H32" s="4"/>
      <c r="I32" s="2"/>
      <c r="J32" s="2"/>
      <c r="K32" s="2"/>
      <c r="L32" s="2"/>
      <c r="M32" s="4"/>
      <c r="N32" s="4"/>
      <c r="O32" s="2"/>
      <c r="P32" s="2"/>
    </row>
    <row r="33" spans="1:16" ht="21" customHeight="1">
      <c r="A33" s="2"/>
      <c r="B33" s="2"/>
      <c r="C33" s="2"/>
      <c r="D33" s="2"/>
      <c r="E33" s="2"/>
      <c r="F33" s="2"/>
      <c r="G33" s="2"/>
      <c r="H33" s="4"/>
      <c r="I33" s="2"/>
      <c r="J33" s="2"/>
      <c r="K33" s="2"/>
      <c r="L33" s="2"/>
      <c r="M33" s="4"/>
      <c r="N33" s="4"/>
      <c r="O33" s="2"/>
      <c r="P33" s="2"/>
    </row>
    <row r="34" spans="1:16" ht="21" customHeight="1">
      <c r="A34" s="2"/>
      <c r="B34" s="2"/>
      <c r="C34" s="2"/>
      <c r="D34" s="2"/>
      <c r="E34" s="2"/>
      <c r="F34" s="2"/>
      <c r="G34" s="2"/>
      <c r="H34" s="4"/>
      <c r="I34" s="2"/>
      <c r="J34" s="2"/>
      <c r="K34" s="2"/>
      <c r="L34" s="2"/>
      <c r="M34" s="4"/>
      <c r="N34" s="4"/>
      <c r="O34" s="2"/>
      <c r="P34" s="2"/>
    </row>
    <row r="35" spans="1:16" ht="21" customHeight="1">
      <c r="A35" s="2"/>
      <c r="B35" s="2"/>
      <c r="C35" s="2"/>
      <c r="D35" s="2"/>
      <c r="E35" s="2"/>
      <c r="F35" s="2"/>
      <c r="G35" s="2"/>
      <c r="H35" s="4"/>
      <c r="I35" s="2"/>
      <c r="J35" s="2"/>
      <c r="K35" s="2"/>
      <c r="L35" s="2"/>
      <c r="M35" s="4"/>
      <c r="N35" s="4"/>
      <c r="O35" s="2"/>
      <c r="P35" s="2"/>
    </row>
    <row r="36" spans="1:16" ht="21" customHeight="1">
      <c r="A36" s="2"/>
      <c r="B36" s="2"/>
      <c r="C36" s="2"/>
      <c r="D36" s="2"/>
      <c r="E36" s="2"/>
      <c r="F36" s="2"/>
      <c r="G36" s="2"/>
      <c r="H36" s="4"/>
      <c r="I36" s="2"/>
      <c r="J36" s="2"/>
      <c r="K36" s="2"/>
      <c r="L36" s="2"/>
      <c r="M36" s="4"/>
      <c r="N36" s="4"/>
      <c r="O36" s="2"/>
      <c r="P36" s="2"/>
    </row>
    <row r="37" spans="1:16" ht="21" customHeight="1">
      <c r="A37" s="2"/>
      <c r="B37" s="2"/>
      <c r="C37" s="2"/>
      <c r="D37" s="2"/>
      <c r="E37" s="2"/>
      <c r="F37" s="2"/>
      <c r="G37" s="2"/>
      <c r="H37" s="4"/>
      <c r="I37" s="2"/>
      <c r="J37" s="2"/>
      <c r="K37" s="2"/>
      <c r="L37" s="2"/>
      <c r="M37" s="4"/>
      <c r="N37" s="4"/>
      <c r="O37" s="2"/>
      <c r="P37" s="2"/>
    </row>
    <row r="38" spans="1:16" ht="21" customHeight="1">
      <c r="A38" s="2"/>
      <c r="B38" s="2"/>
      <c r="C38" s="2"/>
      <c r="D38" s="2"/>
      <c r="E38" s="2"/>
      <c r="F38" s="2"/>
      <c r="G38" s="2"/>
      <c r="H38" s="4"/>
      <c r="I38" s="2"/>
      <c r="J38" s="2"/>
      <c r="K38" s="2"/>
      <c r="L38" s="2"/>
      <c r="M38" s="4"/>
      <c r="N38" s="4"/>
      <c r="O38" s="2"/>
      <c r="P38" s="2"/>
    </row>
    <row r="39" spans="1:16" ht="21" customHeight="1">
      <c r="A39" s="2"/>
      <c r="B39" s="2"/>
      <c r="C39" s="2"/>
      <c r="D39" s="2"/>
      <c r="E39" s="2"/>
      <c r="F39" s="2"/>
      <c r="G39" s="2"/>
      <c r="H39" s="4"/>
      <c r="I39" s="2"/>
      <c r="J39" s="2"/>
      <c r="K39" s="2"/>
      <c r="L39" s="2"/>
      <c r="M39" s="4"/>
      <c r="N39" s="4"/>
      <c r="O39" s="2"/>
      <c r="P39" s="2"/>
    </row>
    <row r="40" spans="1:16" ht="21" customHeight="1">
      <c r="A40" s="2"/>
      <c r="B40" s="2"/>
      <c r="C40" s="2"/>
      <c r="D40" s="2"/>
      <c r="E40" s="2"/>
      <c r="F40" s="2"/>
      <c r="G40" s="2"/>
      <c r="H40" s="4"/>
      <c r="I40" s="2"/>
      <c r="J40" s="2"/>
      <c r="K40" s="2"/>
      <c r="L40" s="2"/>
      <c r="M40" s="4"/>
      <c r="N40" s="4"/>
      <c r="O40" s="2"/>
      <c r="P40" s="2"/>
    </row>
    <row r="41" spans="1:16" ht="21" customHeight="1">
      <c r="A41" s="2"/>
      <c r="B41" s="2"/>
      <c r="C41" s="2"/>
      <c r="D41" s="2"/>
      <c r="E41" s="2"/>
      <c r="F41" s="2"/>
      <c r="G41" s="2"/>
      <c r="H41" s="4"/>
      <c r="I41" s="2"/>
      <c r="J41" s="2"/>
      <c r="K41" s="2"/>
      <c r="L41" s="2"/>
      <c r="M41" s="4"/>
      <c r="N41" s="4"/>
      <c r="O41" s="2"/>
      <c r="P41" s="2"/>
    </row>
    <row r="42" spans="1:16" ht="21" customHeight="1">
      <c r="A42" s="2"/>
      <c r="B42" s="2"/>
      <c r="C42" s="2"/>
      <c r="D42" s="2"/>
      <c r="E42" s="2"/>
      <c r="F42" s="2"/>
      <c r="G42" s="2"/>
      <c r="H42" s="4"/>
      <c r="I42" s="2"/>
      <c r="J42" s="2"/>
      <c r="K42" s="2"/>
      <c r="L42" s="2"/>
      <c r="M42" s="4"/>
      <c r="N42" s="4"/>
      <c r="O42" s="2"/>
      <c r="P42" s="2"/>
    </row>
    <row r="43" spans="1:16" ht="21" customHeight="1">
      <c r="A43" s="2"/>
      <c r="B43" s="2"/>
      <c r="C43" s="2"/>
      <c r="D43" s="2"/>
      <c r="E43" s="2"/>
      <c r="F43" s="2"/>
      <c r="G43" s="2"/>
      <c r="H43" s="4"/>
      <c r="I43" s="2"/>
      <c r="J43" s="2"/>
      <c r="K43" s="2"/>
      <c r="L43" s="2"/>
      <c r="M43" s="4"/>
      <c r="N43" s="4"/>
      <c r="O43" s="2"/>
      <c r="P43" s="2"/>
    </row>
    <row r="44" spans="1:16" ht="21" customHeight="1">
      <c r="A44" s="2"/>
      <c r="B44" s="2"/>
      <c r="C44" s="2"/>
      <c r="D44" s="2"/>
      <c r="E44" s="2"/>
      <c r="F44" s="2"/>
      <c r="G44" s="2"/>
      <c r="H44" s="4"/>
      <c r="I44" s="2"/>
      <c r="J44" s="2"/>
      <c r="K44" s="2"/>
      <c r="L44" s="2"/>
      <c r="M44" s="4"/>
      <c r="N44" s="4"/>
      <c r="O44" s="2"/>
      <c r="P44" s="2"/>
    </row>
    <row r="45" spans="1:16" ht="21" customHeight="1">
      <c r="A45" s="2"/>
      <c r="B45" s="2"/>
      <c r="C45" s="2"/>
      <c r="D45" s="2"/>
      <c r="E45" s="2"/>
      <c r="F45" s="2"/>
      <c r="G45" s="2"/>
      <c r="H45" s="4"/>
      <c r="I45" s="2"/>
      <c r="J45" s="2"/>
      <c r="K45" s="2"/>
      <c r="L45" s="2"/>
      <c r="M45" s="4"/>
      <c r="N45" s="4"/>
      <c r="O45" s="2"/>
      <c r="P45" s="2"/>
    </row>
    <row r="46" spans="1:16" ht="21" customHeight="1">
      <c r="A46" s="2"/>
      <c r="B46" s="2"/>
      <c r="C46" s="2"/>
      <c r="D46" s="2"/>
      <c r="E46" s="2"/>
      <c r="F46" s="2"/>
      <c r="G46" s="2"/>
      <c r="H46" s="4"/>
      <c r="I46" s="2"/>
      <c r="J46" s="2"/>
      <c r="K46" s="2"/>
      <c r="L46" s="2"/>
      <c r="M46" s="4"/>
      <c r="N46" s="4"/>
      <c r="O46" s="2"/>
      <c r="P46" s="2"/>
    </row>
    <row r="47" spans="1:16" ht="21" customHeight="1">
      <c r="A47" s="2"/>
      <c r="B47" s="2"/>
      <c r="C47" s="2"/>
      <c r="D47" s="2"/>
      <c r="E47" s="2"/>
      <c r="F47" s="2"/>
      <c r="G47" s="2"/>
      <c r="H47" s="4"/>
      <c r="I47" s="2"/>
      <c r="J47" s="2"/>
      <c r="K47" s="2"/>
      <c r="L47" s="2"/>
      <c r="M47" s="4"/>
      <c r="N47" s="4"/>
      <c r="O47" s="2"/>
      <c r="P47" s="2"/>
    </row>
    <row r="48" spans="1:16" ht="21" customHeight="1">
      <c r="A48" s="2"/>
      <c r="B48" s="2"/>
      <c r="C48" s="2"/>
      <c r="D48" s="2"/>
      <c r="E48" s="2"/>
      <c r="F48" s="2"/>
      <c r="G48" s="2"/>
      <c r="H48" s="4"/>
      <c r="I48" s="2"/>
      <c r="J48" s="2"/>
      <c r="K48" s="2"/>
      <c r="L48" s="2"/>
      <c r="M48" s="4"/>
      <c r="N48" s="4"/>
      <c r="O48" s="2"/>
      <c r="P48" s="2"/>
    </row>
    <row r="49" spans="1:16" ht="21" customHeight="1">
      <c r="A49" s="2"/>
      <c r="B49" s="2"/>
      <c r="C49" s="2"/>
      <c r="D49" s="2"/>
      <c r="E49" s="2"/>
      <c r="F49" s="2"/>
      <c r="G49" s="2"/>
      <c r="H49" s="4"/>
      <c r="I49" s="2"/>
      <c r="J49" s="2"/>
      <c r="K49" s="2"/>
      <c r="L49" s="2"/>
      <c r="M49" s="4"/>
      <c r="N49" s="4"/>
      <c r="O49" s="2"/>
      <c r="P49" s="2"/>
    </row>
    <row r="50" spans="1:16" ht="21" customHeight="1">
      <c r="A50" s="2"/>
      <c r="B50" s="2"/>
      <c r="C50" s="2"/>
      <c r="D50" s="2"/>
      <c r="E50" s="2"/>
      <c r="F50" s="2"/>
      <c r="G50" s="2"/>
      <c r="H50" s="4"/>
      <c r="I50" s="2"/>
      <c r="J50" s="2"/>
      <c r="K50" s="2"/>
      <c r="L50" s="2"/>
      <c r="M50" s="4"/>
      <c r="N50" s="4"/>
      <c r="O50" s="2"/>
      <c r="P50" s="2"/>
    </row>
    <row r="51" spans="1:16" ht="21" customHeight="1">
      <c r="A51" s="2"/>
      <c r="B51" s="2"/>
      <c r="C51" s="2"/>
      <c r="D51" s="2"/>
      <c r="E51" s="2"/>
      <c r="F51" s="2"/>
      <c r="G51" s="2"/>
      <c r="H51" s="4"/>
      <c r="I51" s="2"/>
      <c r="J51" s="2"/>
      <c r="K51" s="2"/>
      <c r="L51" s="2"/>
      <c r="M51" s="4"/>
      <c r="N51" s="4"/>
      <c r="O51" s="2"/>
      <c r="P51" s="2"/>
    </row>
    <row r="52" spans="1:16" ht="21" customHeight="1">
      <c r="A52" s="2"/>
      <c r="B52" s="2"/>
      <c r="C52" s="2"/>
      <c r="D52" s="2"/>
      <c r="E52" s="2"/>
      <c r="F52" s="2"/>
      <c r="G52" s="2"/>
      <c r="H52" s="4"/>
      <c r="I52" s="2"/>
      <c r="J52" s="2"/>
      <c r="K52" s="2"/>
      <c r="L52" s="2"/>
      <c r="M52" s="4"/>
      <c r="N52" s="4"/>
      <c r="O52" s="2"/>
      <c r="P52" s="2"/>
    </row>
    <row r="53" spans="1:16" ht="21" customHeight="1">
      <c r="A53" s="2"/>
      <c r="B53" s="2"/>
      <c r="C53" s="2"/>
      <c r="D53" s="2"/>
      <c r="E53" s="2"/>
      <c r="F53" s="2"/>
      <c r="G53" s="2"/>
      <c r="H53" s="4"/>
      <c r="I53" s="2"/>
      <c r="J53" s="2"/>
      <c r="K53" s="2"/>
      <c r="L53" s="2"/>
      <c r="M53" s="4"/>
      <c r="N53" s="4"/>
      <c r="O53" s="2"/>
      <c r="P53" s="2"/>
    </row>
    <row r="54" spans="1:16" ht="21" customHeight="1">
      <c r="A54" s="2"/>
      <c r="B54" s="2"/>
      <c r="C54" s="2"/>
      <c r="D54" s="2"/>
      <c r="E54" s="2"/>
      <c r="F54" s="2"/>
      <c r="G54" s="2"/>
      <c r="H54" s="4"/>
      <c r="I54" s="2"/>
      <c r="J54" s="2"/>
      <c r="K54" s="2"/>
      <c r="L54" s="2"/>
      <c r="M54" s="4"/>
      <c r="N54" s="4"/>
      <c r="O54" s="2"/>
      <c r="P54" s="2"/>
    </row>
    <row r="55" spans="1:16" ht="21" customHeight="1">
      <c r="A55" s="2"/>
      <c r="B55" s="2"/>
      <c r="C55" s="2"/>
      <c r="D55" s="2"/>
      <c r="E55" s="2"/>
      <c r="F55" s="2"/>
      <c r="G55" s="2"/>
      <c r="H55" s="4"/>
      <c r="I55" s="2"/>
      <c r="J55" s="2"/>
      <c r="K55" s="2"/>
      <c r="L55" s="2"/>
      <c r="M55" s="4"/>
      <c r="N55" s="4"/>
      <c r="O55" s="2"/>
      <c r="P55" s="2"/>
    </row>
    <row r="56" spans="1:16" ht="21" customHeight="1">
      <c r="A56" s="2"/>
      <c r="B56" s="2"/>
      <c r="C56" s="2"/>
      <c r="D56" s="2"/>
      <c r="E56" s="2"/>
      <c r="F56" s="2"/>
      <c r="G56" s="2"/>
      <c r="H56" s="4"/>
      <c r="I56" s="2"/>
      <c r="J56" s="2"/>
      <c r="K56" s="2"/>
      <c r="L56" s="2"/>
      <c r="M56" s="4"/>
      <c r="N56" s="4"/>
      <c r="O56" s="2"/>
      <c r="P56" s="2"/>
    </row>
    <row r="57" spans="1:16" ht="21" customHeight="1">
      <c r="A57" s="2"/>
      <c r="B57" s="2"/>
      <c r="C57" s="2"/>
      <c r="D57" s="2"/>
      <c r="E57" s="2"/>
      <c r="F57" s="2"/>
      <c r="G57" s="2"/>
      <c r="H57" s="4"/>
      <c r="I57" s="2"/>
      <c r="J57" s="2"/>
      <c r="K57" s="2"/>
      <c r="L57" s="2"/>
      <c r="M57" s="4"/>
      <c r="N57" s="4"/>
      <c r="O57" s="2"/>
      <c r="P57" s="2"/>
    </row>
    <row r="58" spans="1:16" ht="21" customHeight="1">
      <c r="A58" s="2"/>
      <c r="B58" s="2"/>
      <c r="C58" s="2"/>
      <c r="D58" s="2"/>
      <c r="E58" s="2"/>
      <c r="F58" s="2"/>
      <c r="G58" s="2"/>
      <c r="H58" s="4"/>
      <c r="I58" s="2"/>
      <c r="J58" s="2"/>
      <c r="K58" s="2"/>
      <c r="L58" s="2"/>
      <c r="M58" s="4"/>
      <c r="N58" s="4"/>
      <c r="O58" s="2"/>
      <c r="P58" s="2"/>
    </row>
    <row r="59" spans="1:16" ht="21" customHeight="1">
      <c r="A59" s="2"/>
      <c r="B59" s="2"/>
      <c r="C59" s="2"/>
      <c r="D59" s="2"/>
      <c r="E59" s="2"/>
      <c r="F59" s="2"/>
      <c r="G59" s="2"/>
      <c r="H59" s="4"/>
      <c r="I59" s="2"/>
      <c r="J59" s="2"/>
      <c r="K59" s="2"/>
      <c r="L59" s="2"/>
      <c r="M59" s="4"/>
      <c r="N59" s="4"/>
      <c r="O59" s="2"/>
      <c r="P59" s="2"/>
    </row>
    <row r="60" spans="1:16" ht="21" customHeight="1">
      <c r="A60" s="2"/>
      <c r="B60" s="2"/>
      <c r="C60" s="2"/>
      <c r="D60" s="2"/>
      <c r="E60" s="2"/>
      <c r="F60" s="2"/>
      <c r="G60" s="2"/>
      <c r="H60" s="4"/>
      <c r="I60" s="2"/>
      <c r="J60" s="2"/>
      <c r="K60" s="2"/>
      <c r="L60" s="2"/>
      <c r="M60" s="4"/>
      <c r="N60" s="4"/>
      <c r="O60" s="2"/>
      <c r="P60" s="2"/>
    </row>
    <row r="61" spans="1:16" ht="21" customHeight="1">
      <c r="A61" s="2"/>
      <c r="B61" s="2"/>
      <c r="C61" s="2"/>
      <c r="D61" s="2"/>
      <c r="E61" s="2"/>
      <c r="F61" s="2"/>
      <c r="G61" s="2"/>
      <c r="H61" s="4"/>
      <c r="I61" s="2"/>
      <c r="J61" s="2"/>
      <c r="K61" s="2"/>
      <c r="L61" s="2"/>
      <c r="M61" s="4"/>
      <c r="N61" s="4"/>
      <c r="O61" s="2"/>
      <c r="P61" s="2"/>
    </row>
    <row r="62" spans="1:16" ht="21" customHeight="1">
      <c r="A62" s="2"/>
      <c r="B62" s="2"/>
      <c r="C62" s="2"/>
      <c r="D62" s="2"/>
      <c r="E62" s="2"/>
      <c r="F62" s="2"/>
      <c r="G62" s="2"/>
      <c r="H62" s="4"/>
      <c r="I62" s="2"/>
      <c r="J62" s="2"/>
      <c r="K62" s="2"/>
      <c r="L62" s="2"/>
      <c r="M62" s="4"/>
      <c r="N62" s="4"/>
      <c r="O62" s="2"/>
      <c r="P62" s="2"/>
    </row>
    <row r="63" spans="1:16" ht="21" customHeight="1">
      <c r="A63" s="2"/>
      <c r="B63" s="2"/>
      <c r="C63" s="2"/>
      <c r="D63" s="2"/>
      <c r="E63" s="2"/>
      <c r="F63" s="2"/>
      <c r="G63" s="2"/>
      <c r="H63" s="4"/>
      <c r="I63" s="2"/>
      <c r="J63" s="2"/>
      <c r="K63" s="2"/>
      <c r="L63" s="2"/>
      <c r="M63" s="4"/>
      <c r="N63" s="4"/>
      <c r="O63" s="2"/>
      <c r="P63" s="2"/>
    </row>
    <row r="64" spans="1:16" ht="21" customHeight="1">
      <c r="A64" s="2"/>
      <c r="B64" s="2"/>
      <c r="C64" s="2"/>
      <c r="D64" s="2"/>
      <c r="E64" s="2"/>
      <c r="F64" s="2"/>
      <c r="G64" s="2"/>
      <c r="H64" s="4"/>
      <c r="I64" s="2"/>
      <c r="J64" s="2"/>
      <c r="K64" s="2"/>
      <c r="L64" s="2"/>
      <c r="M64" s="4"/>
      <c r="N64" s="4"/>
      <c r="O64" s="2"/>
      <c r="P64" s="2"/>
    </row>
    <row r="65" spans="1:16" ht="21" customHeight="1">
      <c r="A65" s="2"/>
      <c r="B65" s="2"/>
      <c r="C65" s="2"/>
      <c r="D65" s="2"/>
      <c r="E65" s="2"/>
      <c r="F65" s="2"/>
      <c r="G65" s="2"/>
      <c r="H65" s="4"/>
      <c r="I65" s="2"/>
      <c r="J65" s="2"/>
      <c r="K65" s="2"/>
      <c r="L65" s="2"/>
      <c r="M65" s="4"/>
      <c r="N65" s="4"/>
      <c r="O65" s="2"/>
      <c r="P65" s="2"/>
    </row>
    <row r="66" spans="1:16" ht="21" customHeight="1">
      <c r="A66" s="2"/>
      <c r="B66" s="2"/>
      <c r="C66" s="2"/>
      <c r="D66" s="2"/>
      <c r="E66" s="2"/>
      <c r="F66" s="2"/>
      <c r="G66" s="2"/>
      <c r="H66" s="4"/>
      <c r="I66" s="2"/>
      <c r="J66" s="2"/>
      <c r="K66" s="2"/>
      <c r="L66" s="2"/>
      <c r="M66" s="4"/>
      <c r="N66" s="4"/>
      <c r="O66" s="2"/>
      <c r="P66" s="2"/>
    </row>
    <row r="67" spans="1:16" ht="21" customHeight="1">
      <c r="A67" s="2"/>
      <c r="B67" s="2"/>
      <c r="C67" s="2"/>
      <c r="D67" s="2"/>
      <c r="E67" s="2"/>
      <c r="F67" s="2"/>
      <c r="G67" s="2"/>
      <c r="H67" s="4"/>
      <c r="I67" s="2"/>
      <c r="J67" s="2"/>
      <c r="K67" s="2"/>
      <c r="L67" s="2"/>
      <c r="M67" s="4"/>
      <c r="N67" s="4"/>
      <c r="O67" s="2"/>
      <c r="P67" s="2"/>
    </row>
    <row r="68" spans="1:16" ht="21" customHeight="1">
      <c r="A68" s="2"/>
      <c r="B68" s="2"/>
      <c r="C68" s="2"/>
      <c r="D68" s="2"/>
      <c r="E68" s="2"/>
      <c r="F68" s="2"/>
      <c r="G68" s="2"/>
      <c r="H68" s="4"/>
      <c r="I68" s="2"/>
      <c r="J68" s="2"/>
      <c r="K68" s="2"/>
      <c r="L68" s="2"/>
      <c r="M68" s="4"/>
      <c r="N68" s="4"/>
      <c r="O68" s="2"/>
      <c r="P68" s="2"/>
    </row>
    <row r="69" spans="1:16" ht="21" customHeight="1">
      <c r="A69" s="2"/>
      <c r="B69" s="2"/>
      <c r="C69" s="2"/>
      <c r="D69" s="2"/>
      <c r="E69" s="2"/>
      <c r="F69" s="2"/>
      <c r="G69" s="2"/>
      <c r="H69" s="4"/>
      <c r="I69" s="2"/>
      <c r="J69" s="2"/>
      <c r="K69" s="2"/>
      <c r="L69" s="2"/>
      <c r="M69" s="4"/>
      <c r="N69" s="4"/>
      <c r="O69" s="2"/>
      <c r="P69" s="2"/>
    </row>
    <row r="70" spans="1:16" ht="21" customHeight="1">
      <c r="A70" s="2"/>
      <c r="B70" s="2"/>
      <c r="C70" s="2"/>
      <c r="D70" s="2"/>
      <c r="E70" s="2"/>
      <c r="F70" s="2"/>
      <c r="G70" s="2"/>
      <c r="H70" s="4"/>
      <c r="I70" s="2"/>
      <c r="J70" s="2"/>
      <c r="K70" s="2"/>
      <c r="L70" s="2"/>
      <c r="M70" s="4"/>
      <c r="N70" s="4"/>
      <c r="O70" s="2"/>
      <c r="P70" s="2"/>
    </row>
    <row r="71" spans="1:16" ht="21" customHeight="1">
      <c r="A71" s="2"/>
      <c r="B71" s="2"/>
      <c r="C71" s="2"/>
      <c r="D71" s="2"/>
      <c r="E71" s="2"/>
      <c r="F71" s="2"/>
      <c r="G71" s="2"/>
      <c r="H71" s="4"/>
      <c r="I71" s="2"/>
      <c r="J71" s="2"/>
      <c r="K71" s="2"/>
      <c r="L71" s="2"/>
      <c r="M71" s="4"/>
      <c r="N71" s="4"/>
      <c r="O71" s="2"/>
      <c r="P71" s="2"/>
    </row>
    <row r="72" spans="1:16" ht="21" customHeight="1">
      <c r="A72" s="2"/>
      <c r="B72" s="2"/>
      <c r="C72" s="2"/>
      <c r="D72" s="2"/>
      <c r="E72" s="2"/>
      <c r="F72" s="2"/>
      <c r="G72" s="2"/>
      <c r="H72" s="4"/>
      <c r="I72" s="2"/>
      <c r="J72" s="2"/>
      <c r="K72" s="2"/>
      <c r="L72" s="2"/>
      <c r="M72" s="4"/>
      <c r="N72" s="4"/>
      <c r="O72" s="2"/>
      <c r="P72" s="2"/>
    </row>
    <row r="73" spans="1:16" ht="21" customHeight="1">
      <c r="A73" s="2"/>
      <c r="B73" s="2"/>
      <c r="C73" s="2"/>
      <c r="D73" s="2"/>
      <c r="E73" s="2"/>
      <c r="F73" s="2"/>
      <c r="G73" s="2"/>
      <c r="H73" s="4"/>
      <c r="I73" s="2"/>
      <c r="J73" s="2"/>
      <c r="K73" s="2"/>
      <c r="L73" s="2"/>
      <c r="M73" s="4"/>
      <c r="N73" s="4"/>
      <c r="O73" s="2"/>
      <c r="P73" s="2"/>
    </row>
    <row r="74" spans="1:16" ht="21" customHeight="1">
      <c r="A74" s="2"/>
      <c r="B74" s="2"/>
      <c r="C74" s="2"/>
      <c r="D74" s="2"/>
      <c r="E74" s="2"/>
      <c r="F74" s="2"/>
      <c r="G74" s="2"/>
      <c r="H74" s="4"/>
      <c r="I74" s="2"/>
      <c r="J74" s="2"/>
      <c r="K74" s="2"/>
      <c r="L74" s="2"/>
      <c r="M74" s="4"/>
      <c r="N74" s="4"/>
      <c r="O74" s="2"/>
      <c r="P74" s="2"/>
    </row>
    <row r="75" spans="1:16" ht="21" customHeight="1">
      <c r="A75" s="2"/>
      <c r="B75" s="2"/>
      <c r="C75" s="2"/>
      <c r="D75" s="2"/>
      <c r="E75" s="2"/>
      <c r="F75" s="2"/>
      <c r="G75" s="2"/>
      <c r="H75" s="4"/>
      <c r="I75" s="2"/>
      <c r="J75" s="2"/>
      <c r="K75" s="2"/>
      <c r="L75" s="2"/>
      <c r="M75" s="4"/>
      <c r="N75" s="4"/>
      <c r="O75" s="2"/>
      <c r="P75" s="2"/>
    </row>
    <row r="76" spans="1:16" ht="21" customHeight="1">
      <c r="A76" s="2"/>
      <c r="B76" s="2"/>
      <c r="C76" s="2"/>
      <c r="D76" s="2"/>
      <c r="E76" s="2"/>
      <c r="F76" s="2"/>
      <c r="G76" s="2"/>
      <c r="H76" s="4"/>
      <c r="I76" s="2"/>
      <c r="J76" s="2"/>
      <c r="K76" s="2"/>
      <c r="L76" s="2"/>
      <c r="M76" s="4"/>
      <c r="N76" s="4"/>
      <c r="O76" s="2"/>
      <c r="P76" s="2"/>
    </row>
    <row r="77" spans="1:16" ht="21" customHeight="1">
      <c r="A77" s="2"/>
      <c r="B77" s="2"/>
      <c r="C77" s="2"/>
      <c r="D77" s="2"/>
      <c r="E77" s="2"/>
      <c r="F77" s="2"/>
      <c r="G77" s="2"/>
      <c r="H77" s="4"/>
      <c r="I77" s="2"/>
      <c r="J77" s="2"/>
      <c r="K77" s="2"/>
      <c r="L77" s="2"/>
      <c r="M77" s="4"/>
      <c r="N77" s="4"/>
      <c r="O77" s="2"/>
      <c r="P77" s="2"/>
    </row>
    <row r="78" spans="1:16" ht="21" customHeight="1">
      <c r="A78" s="2"/>
      <c r="B78" s="2"/>
      <c r="C78" s="2"/>
      <c r="D78" s="2"/>
      <c r="E78" s="2"/>
      <c r="F78" s="2"/>
      <c r="G78" s="2"/>
      <c r="H78" s="4"/>
      <c r="I78" s="2"/>
      <c r="J78" s="2"/>
      <c r="K78" s="2"/>
      <c r="L78" s="2"/>
      <c r="M78" s="4"/>
      <c r="N78" s="4"/>
      <c r="O78" s="2"/>
      <c r="P78" s="2"/>
    </row>
    <row r="79" spans="1:16" ht="21" customHeight="1">
      <c r="A79" s="2"/>
      <c r="B79" s="2"/>
      <c r="C79" s="2"/>
      <c r="D79" s="2"/>
      <c r="E79" s="2"/>
      <c r="F79" s="2"/>
      <c r="G79" s="2"/>
      <c r="H79" s="4"/>
      <c r="I79" s="2"/>
      <c r="J79" s="2"/>
      <c r="K79" s="2"/>
      <c r="L79" s="2"/>
      <c r="M79" s="4"/>
      <c r="N79" s="4"/>
      <c r="O79" s="2"/>
      <c r="P79" s="2"/>
    </row>
    <row r="80" spans="1:16" ht="21" customHeight="1">
      <c r="A80" s="2"/>
      <c r="B80" s="2"/>
      <c r="C80" s="2"/>
      <c r="D80" s="2"/>
      <c r="E80" s="2"/>
      <c r="F80" s="2"/>
      <c r="G80" s="2"/>
      <c r="H80" s="4"/>
      <c r="I80" s="2"/>
      <c r="J80" s="2"/>
      <c r="K80" s="2"/>
      <c r="L80" s="2"/>
      <c r="M80" s="4"/>
      <c r="N80" s="4"/>
      <c r="O80" s="2"/>
      <c r="P80" s="2"/>
    </row>
    <row r="81" spans="1:16" ht="21" customHeight="1">
      <c r="A81" s="2"/>
      <c r="B81" s="2"/>
      <c r="C81" s="2"/>
      <c r="D81" s="2"/>
      <c r="E81" s="2"/>
      <c r="F81" s="2"/>
      <c r="G81" s="2"/>
      <c r="H81" s="4"/>
      <c r="I81" s="2"/>
      <c r="J81" s="2"/>
      <c r="K81" s="2"/>
      <c r="L81" s="2"/>
      <c r="M81" s="4"/>
      <c r="N81" s="4"/>
      <c r="O81" s="2"/>
      <c r="P81" s="2"/>
    </row>
    <row r="82" spans="1:16" ht="21" customHeight="1">
      <c r="A82" s="2"/>
      <c r="B82" s="2"/>
      <c r="C82" s="2"/>
      <c r="D82" s="2"/>
      <c r="E82" s="2"/>
      <c r="F82" s="2"/>
      <c r="G82" s="2"/>
      <c r="H82" s="4"/>
      <c r="I82" s="2"/>
      <c r="J82" s="2"/>
      <c r="K82" s="2"/>
      <c r="L82" s="2"/>
      <c r="M82" s="4"/>
      <c r="N82" s="4"/>
      <c r="O82" s="2"/>
      <c r="P82" s="2"/>
    </row>
    <row r="83" spans="1:16" ht="21" customHeight="1">
      <c r="A83" s="2"/>
      <c r="B83" s="2"/>
      <c r="C83" s="2"/>
      <c r="D83" s="2"/>
      <c r="E83" s="2"/>
      <c r="F83" s="2"/>
      <c r="G83" s="2"/>
      <c r="H83" s="4"/>
      <c r="I83" s="2"/>
      <c r="J83" s="2"/>
      <c r="K83" s="2"/>
      <c r="L83" s="2"/>
      <c r="M83" s="4"/>
      <c r="N83" s="4"/>
      <c r="O83" s="2"/>
      <c r="P83" s="2"/>
    </row>
    <row r="84" spans="1:16" ht="21" customHeight="1">
      <c r="A84" s="2"/>
      <c r="B84" s="2"/>
      <c r="C84" s="2"/>
      <c r="D84" s="2"/>
      <c r="E84" s="2"/>
      <c r="F84" s="2"/>
      <c r="G84" s="2"/>
      <c r="H84" s="4"/>
      <c r="I84" s="2"/>
      <c r="J84" s="2"/>
      <c r="K84" s="2"/>
      <c r="L84" s="2"/>
      <c r="M84" s="4"/>
      <c r="N84" s="4"/>
      <c r="O84" s="2"/>
      <c r="P84" s="2"/>
    </row>
    <row r="85" spans="1:16" ht="21" customHeight="1">
      <c r="A85" s="2"/>
      <c r="B85" s="2"/>
      <c r="C85" s="2"/>
      <c r="D85" s="2"/>
      <c r="E85" s="2"/>
      <c r="F85" s="2"/>
      <c r="G85" s="2"/>
      <c r="H85" s="4"/>
      <c r="I85" s="2"/>
      <c r="J85" s="2"/>
      <c r="K85" s="2"/>
      <c r="L85" s="2"/>
      <c r="M85" s="4"/>
      <c r="N85" s="4"/>
      <c r="O85" s="2"/>
      <c r="P85" s="2"/>
    </row>
    <row r="86" spans="1:16" ht="21" customHeight="1">
      <c r="A86" s="2"/>
      <c r="B86" s="2"/>
      <c r="C86" s="2"/>
      <c r="D86" s="2"/>
      <c r="E86" s="2"/>
      <c r="F86" s="2"/>
      <c r="G86" s="2"/>
      <c r="H86" s="4"/>
      <c r="I86" s="2"/>
      <c r="J86" s="2"/>
      <c r="K86" s="2"/>
      <c r="L86" s="2"/>
      <c r="M86" s="4"/>
      <c r="N86" s="4"/>
      <c r="O86" s="2"/>
      <c r="P86" s="2"/>
    </row>
    <row r="87" spans="1:16" ht="21" customHeight="1">
      <c r="A87" s="2"/>
      <c r="B87" s="2"/>
      <c r="C87" s="2"/>
      <c r="D87" s="2"/>
      <c r="E87" s="2"/>
      <c r="F87" s="2"/>
      <c r="G87" s="2"/>
      <c r="H87" s="4"/>
      <c r="I87" s="2"/>
      <c r="J87" s="2"/>
      <c r="K87" s="2"/>
      <c r="L87" s="2"/>
      <c r="M87" s="4"/>
      <c r="N87" s="4"/>
      <c r="O87" s="2"/>
      <c r="P87" s="2"/>
    </row>
    <row r="88" spans="1:16" ht="21" customHeight="1">
      <c r="A88" s="2"/>
      <c r="B88" s="2"/>
      <c r="C88" s="2"/>
      <c r="D88" s="2"/>
      <c r="E88" s="2"/>
      <c r="F88" s="2"/>
      <c r="G88" s="2"/>
      <c r="H88" s="4"/>
      <c r="I88" s="2"/>
      <c r="J88" s="2"/>
      <c r="K88" s="2"/>
      <c r="L88" s="2"/>
      <c r="M88" s="4"/>
      <c r="N88" s="4"/>
      <c r="O88" s="2"/>
      <c r="P88" s="2"/>
    </row>
    <row r="89" spans="1:16" ht="21" customHeight="1">
      <c r="A89" s="2"/>
      <c r="B89" s="2"/>
      <c r="C89" s="2"/>
      <c r="D89" s="2"/>
      <c r="E89" s="2"/>
      <c r="F89" s="2"/>
      <c r="G89" s="2"/>
      <c r="H89" s="4"/>
      <c r="I89" s="2"/>
      <c r="J89" s="2"/>
      <c r="K89" s="2"/>
      <c r="L89" s="2"/>
      <c r="M89" s="4"/>
      <c r="N89" s="4"/>
      <c r="O89" s="2"/>
      <c r="P89" s="2"/>
    </row>
    <row r="90" spans="1:16" ht="21" customHeight="1">
      <c r="A90" s="2"/>
      <c r="B90" s="2"/>
      <c r="C90" s="2"/>
      <c r="D90" s="2"/>
      <c r="E90" s="2"/>
      <c r="F90" s="2"/>
      <c r="G90" s="2"/>
      <c r="H90" s="4"/>
      <c r="I90" s="2"/>
      <c r="J90" s="2"/>
      <c r="K90" s="2"/>
      <c r="L90" s="2"/>
      <c r="M90" s="4"/>
      <c r="N90" s="4"/>
      <c r="O90" s="2"/>
      <c r="P90" s="2"/>
    </row>
    <row r="91" spans="1:16" ht="21" customHeight="1">
      <c r="A91" s="2"/>
      <c r="B91" s="2"/>
      <c r="C91" s="2"/>
      <c r="D91" s="2"/>
      <c r="E91" s="2"/>
      <c r="F91" s="2"/>
      <c r="G91" s="2"/>
      <c r="H91" s="4"/>
      <c r="I91" s="2"/>
      <c r="J91" s="2"/>
      <c r="K91" s="2"/>
      <c r="L91" s="2"/>
      <c r="M91" s="4"/>
      <c r="N91" s="4"/>
      <c r="O91" s="2"/>
      <c r="P91" s="2"/>
    </row>
    <row r="92" spans="1:16" ht="21" customHeight="1">
      <c r="A92" s="2"/>
      <c r="B92" s="2"/>
      <c r="C92" s="2"/>
      <c r="D92" s="2"/>
      <c r="E92" s="2"/>
      <c r="F92" s="2"/>
      <c r="G92" s="2"/>
      <c r="H92" s="4"/>
      <c r="I92" s="2"/>
      <c r="J92" s="2"/>
      <c r="K92" s="2"/>
      <c r="L92" s="2"/>
      <c r="M92" s="4"/>
      <c r="N92" s="4"/>
      <c r="O92" s="2"/>
      <c r="P92" s="2"/>
    </row>
    <row r="93" spans="1:16" ht="21" customHeight="1">
      <c r="A93" s="2"/>
      <c r="B93" s="2"/>
      <c r="C93" s="2"/>
      <c r="D93" s="2"/>
      <c r="E93" s="2"/>
      <c r="F93" s="2"/>
      <c r="G93" s="2"/>
      <c r="H93" s="4"/>
      <c r="I93" s="2"/>
      <c r="J93" s="2"/>
      <c r="K93" s="2"/>
      <c r="L93" s="2"/>
      <c r="M93" s="4"/>
      <c r="N93" s="4"/>
      <c r="O93" s="2"/>
      <c r="P93" s="2"/>
    </row>
    <row r="94" spans="1:16" ht="21" customHeight="1">
      <c r="A94" s="2"/>
      <c r="B94" s="2"/>
      <c r="C94" s="2"/>
      <c r="D94" s="2"/>
      <c r="E94" s="2"/>
      <c r="F94" s="2"/>
      <c r="G94" s="2"/>
      <c r="H94" s="4"/>
      <c r="I94" s="2"/>
      <c r="J94" s="2"/>
      <c r="K94" s="2"/>
      <c r="L94" s="2"/>
      <c r="M94" s="4"/>
      <c r="N94" s="4"/>
      <c r="O94" s="2"/>
      <c r="P94" s="2"/>
    </row>
    <row r="95" spans="1:16" ht="21" customHeight="1">
      <c r="A95" s="2"/>
      <c r="B95" s="2"/>
      <c r="C95" s="2"/>
      <c r="D95" s="2"/>
      <c r="E95" s="2"/>
      <c r="F95" s="2"/>
      <c r="G95" s="2"/>
      <c r="H95" s="4"/>
      <c r="I95" s="2"/>
      <c r="J95" s="2"/>
      <c r="K95" s="2"/>
      <c r="L95" s="2"/>
      <c r="M95" s="4"/>
      <c r="N95" s="4"/>
      <c r="O95" s="2"/>
      <c r="P95" s="2"/>
    </row>
    <row r="96" spans="1:16" ht="21" customHeight="1">
      <c r="A96" s="2"/>
      <c r="B96" s="2"/>
      <c r="C96" s="2"/>
      <c r="D96" s="2"/>
      <c r="E96" s="2"/>
      <c r="F96" s="2"/>
      <c r="G96" s="2"/>
      <c r="H96" s="4"/>
      <c r="I96" s="2"/>
      <c r="J96" s="2"/>
      <c r="K96" s="2"/>
      <c r="L96" s="2"/>
      <c r="M96" s="4"/>
      <c r="N96" s="4"/>
      <c r="O96" s="2"/>
      <c r="P96" s="2"/>
    </row>
    <row r="97" spans="1:16" ht="21" customHeight="1">
      <c r="A97" s="2"/>
      <c r="B97" s="2"/>
      <c r="C97" s="2"/>
      <c r="D97" s="2"/>
      <c r="E97" s="2"/>
      <c r="F97" s="2"/>
      <c r="G97" s="2"/>
      <c r="H97" s="4"/>
      <c r="I97" s="2"/>
      <c r="J97" s="2"/>
      <c r="K97" s="2"/>
      <c r="L97" s="2"/>
      <c r="M97" s="4"/>
      <c r="N97" s="4"/>
      <c r="O97" s="2"/>
      <c r="P97" s="2"/>
    </row>
    <row r="98" spans="1:16" ht="21" customHeight="1">
      <c r="A98" s="2"/>
      <c r="B98" s="2"/>
      <c r="C98" s="2"/>
      <c r="D98" s="2"/>
      <c r="E98" s="2"/>
      <c r="F98" s="2"/>
      <c r="G98" s="2"/>
      <c r="H98" s="4"/>
      <c r="I98" s="2"/>
      <c r="J98" s="2"/>
      <c r="K98" s="2"/>
      <c r="L98" s="2"/>
      <c r="M98" s="4"/>
      <c r="N98" s="4"/>
      <c r="O98" s="2"/>
      <c r="P98" s="2"/>
    </row>
    <row r="99" spans="1:16" ht="21" customHeight="1">
      <c r="A99" s="2"/>
      <c r="B99" s="2"/>
      <c r="C99" s="2"/>
      <c r="D99" s="2"/>
      <c r="E99" s="2"/>
      <c r="F99" s="2"/>
      <c r="G99" s="2"/>
      <c r="H99" s="4"/>
      <c r="I99" s="2"/>
      <c r="J99" s="2"/>
      <c r="K99" s="2"/>
      <c r="L99" s="2"/>
      <c r="M99" s="4"/>
      <c r="N99" s="4"/>
      <c r="O99" s="2"/>
      <c r="P99" s="2"/>
    </row>
    <row r="100" spans="1:16" ht="21" customHeight="1">
      <c r="A100" s="2"/>
      <c r="B100" s="2"/>
      <c r="C100" s="2"/>
      <c r="D100" s="2"/>
      <c r="E100" s="2"/>
      <c r="F100" s="2"/>
      <c r="G100" s="2"/>
      <c r="H100" s="4"/>
      <c r="I100" s="2"/>
      <c r="J100" s="2"/>
      <c r="K100" s="2"/>
      <c r="L100" s="2"/>
      <c r="M100" s="4"/>
      <c r="N100" s="4"/>
      <c r="O100" s="2"/>
      <c r="P100" s="2"/>
    </row>
    <row r="101" spans="1:16" ht="21" customHeight="1">
      <c r="A101" s="2"/>
      <c r="B101" s="2"/>
      <c r="C101" s="2"/>
      <c r="D101" s="2"/>
      <c r="E101" s="2"/>
      <c r="F101" s="2"/>
      <c r="G101" s="2"/>
      <c r="H101" s="4"/>
      <c r="I101" s="2"/>
      <c r="J101" s="2"/>
      <c r="K101" s="2"/>
      <c r="L101" s="2"/>
      <c r="M101" s="4"/>
      <c r="N101" s="4"/>
      <c r="O101" s="2"/>
      <c r="P101" s="2"/>
    </row>
    <row r="102" spans="1:16" ht="21" customHeight="1">
      <c r="A102" s="2"/>
      <c r="B102" s="2"/>
      <c r="C102" s="2"/>
      <c r="D102" s="2"/>
      <c r="E102" s="2"/>
      <c r="F102" s="2"/>
      <c r="G102" s="2"/>
      <c r="H102" s="4"/>
      <c r="I102" s="2"/>
      <c r="J102" s="2"/>
      <c r="K102" s="2"/>
      <c r="L102" s="2"/>
      <c r="M102" s="4"/>
      <c r="N102" s="4"/>
      <c r="O102" s="2"/>
      <c r="P102" s="2"/>
    </row>
    <row r="103" spans="1:16" ht="21" customHeight="1">
      <c r="A103" s="2"/>
      <c r="B103" s="2"/>
      <c r="C103" s="2"/>
      <c r="D103" s="2"/>
      <c r="E103" s="2"/>
      <c r="F103" s="2"/>
      <c r="G103" s="2"/>
      <c r="H103" s="4"/>
      <c r="I103" s="2"/>
      <c r="J103" s="2"/>
      <c r="K103" s="2"/>
      <c r="L103" s="2"/>
      <c r="M103" s="4"/>
      <c r="N103" s="4"/>
      <c r="O103" s="2"/>
      <c r="P103" s="2"/>
    </row>
    <row r="104" spans="1:16" ht="21" customHeight="1">
      <c r="A104" s="2"/>
      <c r="B104" s="2"/>
      <c r="C104" s="2"/>
      <c r="D104" s="2"/>
      <c r="E104" s="2"/>
      <c r="F104" s="2"/>
      <c r="G104" s="2"/>
      <c r="H104" s="4"/>
      <c r="I104" s="2"/>
      <c r="J104" s="2"/>
      <c r="K104" s="2"/>
      <c r="L104" s="2"/>
      <c r="M104" s="4"/>
      <c r="N104" s="4"/>
      <c r="O104" s="2"/>
      <c r="P104" s="2"/>
    </row>
    <row r="105" spans="1:16" ht="21" customHeight="1">
      <c r="A105" s="2"/>
      <c r="B105" s="2"/>
      <c r="C105" s="2"/>
      <c r="D105" s="2"/>
      <c r="E105" s="2"/>
      <c r="F105" s="2"/>
      <c r="G105" s="2"/>
      <c r="H105" s="4"/>
      <c r="I105" s="2"/>
      <c r="J105" s="2"/>
      <c r="K105" s="2"/>
      <c r="L105" s="2"/>
      <c r="M105" s="4"/>
      <c r="N105" s="4"/>
      <c r="O105" s="2"/>
      <c r="P105" s="2"/>
    </row>
    <row r="106" spans="1:16" ht="21" customHeight="1">
      <c r="A106" s="2"/>
      <c r="B106" s="2"/>
      <c r="C106" s="2"/>
      <c r="D106" s="2"/>
      <c r="E106" s="2"/>
      <c r="F106" s="2"/>
      <c r="G106" s="2"/>
      <c r="H106" s="4"/>
      <c r="I106" s="2"/>
      <c r="J106" s="2"/>
      <c r="K106" s="2"/>
      <c r="L106" s="2"/>
      <c r="M106" s="4"/>
      <c r="N106" s="4"/>
      <c r="O106" s="2"/>
      <c r="P106" s="2"/>
    </row>
    <row r="107" spans="1:16" ht="21" customHeight="1">
      <c r="A107" s="2"/>
      <c r="B107" s="2"/>
      <c r="C107" s="2"/>
      <c r="D107" s="2"/>
      <c r="E107" s="2"/>
      <c r="F107" s="2"/>
      <c r="G107" s="2"/>
      <c r="H107" s="4"/>
      <c r="I107" s="2"/>
      <c r="J107" s="2"/>
      <c r="K107" s="2"/>
      <c r="L107" s="2"/>
      <c r="M107" s="4"/>
      <c r="N107" s="4"/>
      <c r="O107" s="2"/>
      <c r="P107" s="2"/>
    </row>
    <row r="108" spans="1:16" ht="21" customHeight="1">
      <c r="A108" s="2"/>
      <c r="B108" s="2"/>
      <c r="C108" s="2"/>
      <c r="D108" s="2"/>
      <c r="E108" s="2"/>
      <c r="F108" s="2"/>
      <c r="G108" s="2"/>
      <c r="H108" s="4"/>
      <c r="I108" s="2"/>
      <c r="J108" s="2"/>
      <c r="K108" s="2"/>
      <c r="L108" s="2"/>
      <c r="M108" s="4"/>
      <c r="N108" s="4"/>
      <c r="O108" s="2"/>
      <c r="P108" s="2"/>
    </row>
    <row r="109" spans="1:16" ht="21" customHeight="1">
      <c r="A109" s="2"/>
      <c r="B109" s="2"/>
      <c r="C109" s="2"/>
      <c r="D109" s="2"/>
      <c r="E109" s="2"/>
      <c r="F109" s="2"/>
      <c r="G109" s="2"/>
      <c r="H109" s="4"/>
      <c r="I109" s="2"/>
      <c r="J109" s="2"/>
      <c r="K109" s="2"/>
      <c r="L109" s="2"/>
      <c r="M109" s="4"/>
      <c r="N109" s="4"/>
      <c r="O109" s="2"/>
      <c r="P109" s="2"/>
    </row>
    <row r="110" spans="1:16" ht="21" customHeight="1">
      <c r="A110" s="2"/>
      <c r="B110" s="2"/>
      <c r="C110" s="2"/>
      <c r="D110" s="2"/>
      <c r="E110" s="2"/>
      <c r="F110" s="2"/>
      <c r="G110" s="2"/>
      <c r="H110" s="4"/>
      <c r="I110" s="2"/>
      <c r="J110" s="2"/>
      <c r="K110" s="2"/>
      <c r="L110" s="2"/>
      <c r="M110" s="4"/>
      <c r="N110" s="4"/>
      <c r="O110" s="2"/>
      <c r="P110" s="2"/>
    </row>
    <row r="111" spans="1:16" ht="21" customHeight="1">
      <c r="A111" s="2"/>
      <c r="B111" s="2"/>
      <c r="C111" s="2"/>
      <c r="D111" s="2"/>
      <c r="E111" s="2"/>
      <c r="F111" s="2"/>
      <c r="G111" s="2"/>
      <c r="H111" s="4"/>
      <c r="I111" s="2"/>
      <c r="J111" s="2"/>
      <c r="K111" s="2"/>
      <c r="L111" s="2"/>
      <c r="M111" s="4"/>
      <c r="N111" s="4"/>
      <c r="O111" s="2"/>
      <c r="P111" s="2"/>
    </row>
    <row r="112" spans="1:16" ht="21" customHeight="1">
      <c r="A112" s="2"/>
      <c r="B112" s="2"/>
      <c r="C112" s="2"/>
      <c r="D112" s="2"/>
      <c r="E112" s="2"/>
      <c r="F112" s="2"/>
      <c r="G112" s="2"/>
      <c r="H112" s="4"/>
      <c r="I112" s="2"/>
      <c r="J112" s="2"/>
      <c r="K112" s="2"/>
      <c r="L112" s="2"/>
      <c r="M112" s="4"/>
      <c r="N112" s="4"/>
      <c r="O112" s="2"/>
      <c r="P112" s="2"/>
    </row>
    <row r="113" spans="1:16" ht="21" customHeight="1">
      <c r="A113" s="2"/>
      <c r="B113" s="2"/>
      <c r="C113" s="2"/>
      <c r="D113" s="2"/>
      <c r="E113" s="2"/>
      <c r="F113" s="2"/>
      <c r="G113" s="2"/>
      <c r="H113" s="4"/>
      <c r="I113" s="2"/>
      <c r="J113" s="2"/>
      <c r="K113" s="2"/>
      <c r="L113" s="2"/>
      <c r="M113" s="4"/>
      <c r="N113" s="4"/>
      <c r="O113" s="2"/>
      <c r="P113" s="2"/>
    </row>
    <row r="114" spans="1:16" ht="21" customHeight="1">
      <c r="A114" s="2"/>
      <c r="B114" s="2"/>
      <c r="C114" s="2"/>
      <c r="D114" s="2"/>
      <c r="E114" s="2"/>
      <c r="F114" s="2"/>
      <c r="G114" s="2"/>
      <c r="H114" s="4"/>
      <c r="I114" s="2"/>
      <c r="J114" s="2"/>
      <c r="K114" s="2"/>
      <c r="L114" s="2"/>
      <c r="M114" s="4"/>
      <c r="N114" s="4"/>
      <c r="O114" s="2"/>
      <c r="P114" s="2"/>
    </row>
    <row r="115" spans="1:16" ht="21" customHeight="1">
      <c r="A115" s="2"/>
      <c r="B115" s="2"/>
      <c r="C115" s="2"/>
      <c r="D115" s="2"/>
      <c r="E115" s="2"/>
      <c r="F115" s="2"/>
      <c r="G115" s="2"/>
      <c r="H115" s="4"/>
      <c r="I115" s="2"/>
      <c r="J115" s="2"/>
      <c r="K115" s="2"/>
      <c r="L115" s="2"/>
      <c r="M115" s="4"/>
      <c r="N115" s="4"/>
      <c r="O115" s="2"/>
      <c r="P115" s="2"/>
    </row>
    <row r="116" spans="1:16" ht="21" customHeight="1">
      <c r="A116" s="2"/>
      <c r="B116" s="2"/>
      <c r="C116" s="2"/>
      <c r="D116" s="2"/>
      <c r="E116" s="2"/>
      <c r="F116" s="2"/>
      <c r="G116" s="2"/>
      <c r="H116" s="4"/>
      <c r="I116" s="2"/>
      <c r="J116" s="2"/>
      <c r="K116" s="2"/>
      <c r="L116" s="2"/>
      <c r="M116" s="4"/>
      <c r="N116" s="4"/>
      <c r="O116" s="2"/>
      <c r="P116" s="2"/>
    </row>
    <row r="117" spans="1:16" ht="21" customHeight="1">
      <c r="A117" s="2"/>
      <c r="B117" s="2"/>
      <c r="C117" s="2"/>
      <c r="D117" s="2"/>
      <c r="E117" s="2"/>
      <c r="F117" s="2"/>
      <c r="G117" s="2"/>
      <c r="H117" s="4"/>
      <c r="I117" s="2"/>
      <c r="J117" s="2"/>
      <c r="K117" s="2"/>
      <c r="L117" s="2"/>
      <c r="M117" s="4"/>
      <c r="N117" s="4"/>
      <c r="O117" s="2"/>
      <c r="P117" s="2"/>
    </row>
    <row r="118" spans="1:16" ht="21" customHeight="1">
      <c r="A118" s="2"/>
      <c r="B118" s="2"/>
      <c r="C118" s="2"/>
      <c r="D118" s="2"/>
      <c r="E118" s="2"/>
      <c r="F118" s="2"/>
      <c r="G118" s="2"/>
      <c r="H118" s="4"/>
      <c r="I118" s="2"/>
      <c r="J118" s="2"/>
      <c r="K118" s="2"/>
      <c r="L118" s="2"/>
      <c r="M118" s="4"/>
      <c r="N118" s="4"/>
      <c r="O118" s="2"/>
      <c r="P118" s="2"/>
    </row>
    <row r="119" spans="1:16" ht="21" customHeight="1">
      <c r="A119" s="2"/>
      <c r="B119" s="2"/>
      <c r="C119" s="2"/>
      <c r="D119" s="2"/>
      <c r="E119" s="2"/>
      <c r="F119" s="2"/>
      <c r="G119" s="2"/>
      <c r="H119" s="4"/>
      <c r="I119" s="2"/>
      <c r="J119" s="2"/>
      <c r="K119" s="2"/>
      <c r="L119" s="2"/>
      <c r="M119" s="4"/>
      <c r="N119" s="4"/>
      <c r="O119" s="2"/>
      <c r="P119" s="2"/>
    </row>
    <row r="120" spans="1:16" ht="21" customHeight="1">
      <c r="A120" s="2"/>
      <c r="B120" s="2"/>
      <c r="C120" s="2"/>
      <c r="D120" s="2"/>
      <c r="E120" s="2"/>
      <c r="F120" s="2"/>
      <c r="G120" s="2"/>
      <c r="H120" s="4"/>
      <c r="I120" s="2"/>
      <c r="J120" s="2"/>
      <c r="K120" s="2"/>
      <c r="L120" s="2"/>
      <c r="M120" s="4"/>
      <c r="N120" s="4"/>
      <c r="O120" s="2"/>
      <c r="P120" s="2"/>
    </row>
    <row r="121" spans="1:16" ht="21" customHeight="1">
      <c r="A121" s="2"/>
      <c r="B121" s="2"/>
      <c r="C121" s="2"/>
      <c r="D121" s="2"/>
      <c r="E121" s="2"/>
      <c r="F121" s="2"/>
      <c r="G121" s="2"/>
      <c r="H121" s="4"/>
      <c r="I121" s="2"/>
      <c r="J121" s="2"/>
      <c r="K121" s="2"/>
      <c r="L121" s="2"/>
      <c r="M121" s="4"/>
      <c r="N121" s="4"/>
      <c r="O121" s="2"/>
      <c r="P121" s="2"/>
    </row>
    <row r="122" spans="1:16" ht="21" customHeight="1">
      <c r="A122" s="2"/>
      <c r="B122" s="2"/>
      <c r="C122" s="2"/>
      <c r="D122" s="2"/>
      <c r="E122" s="2"/>
      <c r="F122" s="2"/>
      <c r="G122" s="2"/>
      <c r="H122" s="4"/>
      <c r="I122" s="2"/>
      <c r="J122" s="2"/>
      <c r="K122" s="2"/>
      <c r="L122" s="2"/>
      <c r="M122" s="4"/>
      <c r="N122" s="4"/>
      <c r="O122" s="2"/>
      <c r="P122" s="2"/>
    </row>
    <row r="123" spans="1:16" ht="21" customHeight="1">
      <c r="A123" s="2"/>
      <c r="B123" s="2"/>
      <c r="C123" s="2"/>
      <c r="D123" s="2"/>
      <c r="E123" s="2"/>
      <c r="F123" s="2"/>
      <c r="G123" s="2"/>
      <c r="H123" s="4"/>
      <c r="I123" s="2"/>
      <c r="J123" s="2"/>
      <c r="K123" s="2"/>
      <c r="L123" s="2"/>
      <c r="M123" s="4"/>
      <c r="N123" s="4"/>
      <c r="O123" s="2"/>
      <c r="P123" s="2"/>
    </row>
    <row r="124" spans="1:16" ht="21" customHeight="1">
      <c r="A124" s="2"/>
      <c r="B124" s="2"/>
      <c r="C124" s="2"/>
      <c r="D124" s="2"/>
      <c r="E124" s="2"/>
      <c r="F124" s="2"/>
      <c r="G124" s="2"/>
      <c r="H124" s="4"/>
      <c r="I124" s="2"/>
      <c r="J124" s="2"/>
      <c r="K124" s="2"/>
      <c r="L124" s="2"/>
      <c r="M124" s="4"/>
      <c r="N124" s="4"/>
      <c r="O124" s="2"/>
      <c r="P124" s="2"/>
    </row>
    <row r="125" spans="1:16" ht="21" customHeight="1">
      <c r="A125" s="2"/>
      <c r="B125" s="2"/>
      <c r="C125" s="2"/>
      <c r="D125" s="2"/>
      <c r="E125" s="2"/>
      <c r="F125" s="2"/>
      <c r="G125" s="2"/>
      <c r="H125" s="4"/>
      <c r="I125" s="2"/>
      <c r="J125" s="2"/>
      <c r="K125" s="2"/>
      <c r="L125" s="2"/>
      <c r="M125" s="4"/>
      <c r="N125" s="4"/>
      <c r="O125" s="2"/>
      <c r="P125" s="2"/>
    </row>
    <row r="126" spans="1:16" ht="21" customHeight="1">
      <c r="A126" s="2"/>
      <c r="B126" s="2"/>
      <c r="C126" s="2"/>
      <c r="D126" s="2"/>
      <c r="E126" s="2"/>
      <c r="F126" s="2"/>
      <c r="G126" s="2"/>
      <c r="H126" s="4"/>
      <c r="I126" s="2"/>
      <c r="J126" s="2"/>
      <c r="K126" s="2"/>
      <c r="L126" s="2"/>
      <c r="M126" s="4"/>
      <c r="N126" s="4"/>
      <c r="O126" s="2"/>
      <c r="P126" s="2"/>
    </row>
    <row r="127" spans="1:16" ht="21" customHeight="1">
      <c r="A127" s="2"/>
      <c r="B127" s="2"/>
      <c r="C127" s="2"/>
      <c r="D127" s="2"/>
      <c r="E127" s="2"/>
      <c r="F127" s="2"/>
      <c r="G127" s="2"/>
      <c r="H127" s="4"/>
      <c r="I127" s="2"/>
      <c r="J127" s="2"/>
      <c r="K127" s="2"/>
      <c r="L127" s="2"/>
      <c r="M127" s="4"/>
      <c r="N127" s="4"/>
      <c r="O127" s="2"/>
      <c r="P127" s="2"/>
    </row>
    <row r="128" spans="1:16" ht="21" customHeight="1">
      <c r="A128" s="2"/>
      <c r="B128" s="2"/>
      <c r="C128" s="2"/>
      <c r="D128" s="2"/>
      <c r="E128" s="2"/>
      <c r="F128" s="2"/>
      <c r="G128" s="2"/>
      <c r="H128" s="4"/>
      <c r="I128" s="2"/>
      <c r="J128" s="2"/>
      <c r="K128" s="2"/>
      <c r="L128" s="2"/>
      <c r="M128" s="4"/>
      <c r="N128" s="4"/>
      <c r="O128" s="2"/>
      <c r="P128" s="2"/>
    </row>
    <row r="129" spans="1:16" ht="21" customHeight="1">
      <c r="A129" s="2"/>
      <c r="B129" s="2"/>
      <c r="C129" s="2"/>
      <c r="D129" s="2"/>
      <c r="E129" s="2"/>
      <c r="F129" s="2"/>
      <c r="G129" s="2"/>
      <c r="H129" s="4"/>
      <c r="I129" s="2"/>
      <c r="J129" s="2"/>
      <c r="K129" s="2"/>
      <c r="L129" s="2"/>
      <c r="M129" s="4"/>
      <c r="N129" s="4"/>
      <c r="O129" s="2"/>
      <c r="P129" s="2"/>
    </row>
    <row r="130" spans="1:16" ht="21" customHeight="1">
      <c r="A130" s="2"/>
      <c r="B130" s="2"/>
      <c r="C130" s="2"/>
      <c r="D130" s="2"/>
      <c r="E130" s="2"/>
      <c r="F130" s="2"/>
      <c r="G130" s="2"/>
      <c r="H130" s="4"/>
      <c r="I130" s="2"/>
      <c r="J130" s="2"/>
      <c r="K130" s="2"/>
      <c r="L130" s="2"/>
      <c r="M130" s="4"/>
      <c r="N130" s="4"/>
      <c r="O130" s="2"/>
      <c r="P130" s="2"/>
    </row>
    <row r="131" spans="1:16" ht="21" customHeight="1">
      <c r="A131" s="2"/>
      <c r="B131" s="2"/>
      <c r="C131" s="2"/>
      <c r="D131" s="2"/>
      <c r="E131" s="2"/>
      <c r="F131" s="2"/>
      <c r="G131" s="2"/>
      <c r="H131" s="4"/>
      <c r="I131" s="2"/>
      <c r="J131" s="2"/>
      <c r="K131" s="2"/>
      <c r="L131" s="2"/>
      <c r="M131" s="4"/>
      <c r="N131" s="4"/>
      <c r="O131" s="2"/>
      <c r="P131" s="2"/>
    </row>
    <row r="132" spans="1:16" ht="21" customHeight="1">
      <c r="A132" s="2"/>
      <c r="B132" s="2"/>
      <c r="C132" s="2"/>
      <c r="D132" s="2"/>
      <c r="E132" s="2"/>
      <c r="F132" s="2"/>
      <c r="G132" s="2"/>
      <c r="H132" s="4"/>
      <c r="I132" s="2"/>
      <c r="J132" s="2"/>
      <c r="K132" s="2"/>
      <c r="L132" s="2"/>
      <c r="M132" s="4"/>
      <c r="N132" s="4"/>
      <c r="O132" s="2"/>
      <c r="P132" s="2"/>
    </row>
    <row r="133" spans="1:16" ht="21" customHeight="1">
      <c r="A133" s="2"/>
      <c r="B133" s="2"/>
      <c r="C133" s="2"/>
      <c r="D133" s="2"/>
      <c r="E133" s="2"/>
      <c r="F133" s="2"/>
      <c r="G133" s="2"/>
      <c r="H133" s="4"/>
      <c r="I133" s="2"/>
      <c r="J133" s="2"/>
      <c r="K133" s="2"/>
      <c r="L133" s="2"/>
      <c r="M133" s="4"/>
      <c r="N133" s="4"/>
      <c r="O133" s="2"/>
      <c r="P133" s="2"/>
    </row>
    <row r="134" spans="1:16" ht="21" customHeight="1">
      <c r="A134" s="2"/>
      <c r="B134" s="2"/>
      <c r="C134" s="2"/>
      <c r="D134" s="2"/>
      <c r="E134" s="2"/>
      <c r="F134" s="2"/>
      <c r="G134" s="2"/>
      <c r="H134" s="4"/>
      <c r="I134" s="2"/>
      <c r="J134" s="2"/>
      <c r="K134" s="2"/>
      <c r="L134" s="2"/>
      <c r="M134" s="4"/>
      <c r="N134" s="4"/>
      <c r="O134" s="2"/>
      <c r="P134" s="2"/>
    </row>
    <row r="135" spans="1:16" ht="21" customHeight="1">
      <c r="A135" s="2"/>
      <c r="B135" s="2"/>
      <c r="C135" s="2"/>
      <c r="D135" s="2"/>
      <c r="E135" s="2"/>
      <c r="F135" s="2"/>
      <c r="G135" s="2"/>
      <c r="H135" s="4"/>
      <c r="I135" s="2"/>
      <c r="J135" s="2"/>
      <c r="K135" s="2"/>
      <c r="L135" s="2"/>
      <c r="M135" s="4"/>
      <c r="N135" s="4"/>
      <c r="O135" s="2"/>
      <c r="P135" s="2"/>
    </row>
    <row r="136" spans="1:16" ht="21" customHeight="1">
      <c r="A136" s="2"/>
      <c r="B136" s="2"/>
      <c r="C136" s="2"/>
      <c r="D136" s="2"/>
      <c r="E136" s="2"/>
      <c r="F136" s="2"/>
      <c r="G136" s="2"/>
      <c r="H136" s="4"/>
      <c r="I136" s="2"/>
      <c r="J136" s="2"/>
      <c r="K136" s="2"/>
      <c r="L136" s="2"/>
      <c r="M136" s="4"/>
      <c r="N136" s="4"/>
      <c r="O136" s="2"/>
      <c r="P136" s="2"/>
    </row>
    <row r="137" spans="1:16" ht="21" customHeight="1">
      <c r="A137" s="2"/>
      <c r="B137" s="2"/>
      <c r="C137" s="2"/>
      <c r="D137" s="2"/>
      <c r="E137" s="2"/>
      <c r="F137" s="2"/>
      <c r="G137" s="2"/>
      <c r="H137" s="4"/>
      <c r="I137" s="2"/>
      <c r="J137" s="2"/>
      <c r="K137" s="2"/>
      <c r="L137" s="2"/>
      <c r="M137" s="4"/>
      <c r="N137" s="4"/>
      <c r="O137" s="2"/>
      <c r="P137" s="2"/>
    </row>
    <row r="138" spans="1:16" ht="21" customHeight="1">
      <c r="A138" s="2"/>
      <c r="B138" s="2"/>
      <c r="C138" s="2"/>
      <c r="D138" s="2"/>
      <c r="E138" s="2"/>
      <c r="F138" s="2"/>
      <c r="G138" s="2"/>
      <c r="H138" s="4"/>
      <c r="I138" s="2"/>
      <c r="J138" s="2"/>
      <c r="K138" s="2"/>
      <c r="L138" s="2"/>
      <c r="M138" s="4"/>
      <c r="N138" s="4"/>
      <c r="O138" s="2"/>
      <c r="P138" s="2"/>
    </row>
    <row r="139" spans="1:16" ht="21" customHeight="1">
      <c r="A139" s="2"/>
      <c r="B139" s="2"/>
      <c r="C139" s="2"/>
      <c r="D139" s="2"/>
      <c r="E139" s="2"/>
      <c r="F139" s="2"/>
      <c r="G139" s="2"/>
      <c r="H139" s="4"/>
      <c r="I139" s="2"/>
      <c r="J139" s="2"/>
      <c r="K139" s="2"/>
      <c r="L139" s="2"/>
      <c r="M139" s="4"/>
      <c r="N139" s="4"/>
      <c r="O139" s="2"/>
      <c r="P139" s="2"/>
    </row>
    <row r="140" spans="1:16" ht="21" customHeight="1">
      <c r="A140" s="2"/>
      <c r="B140" s="2"/>
      <c r="C140" s="2"/>
      <c r="D140" s="2"/>
      <c r="E140" s="2"/>
      <c r="F140" s="2"/>
      <c r="G140" s="2"/>
      <c r="H140" s="4"/>
      <c r="I140" s="2"/>
      <c r="J140" s="2"/>
      <c r="K140" s="2"/>
      <c r="L140" s="2"/>
      <c r="M140" s="4"/>
      <c r="N140" s="4"/>
      <c r="O140" s="2"/>
      <c r="P140" s="2"/>
    </row>
    <row r="141" spans="1:16" ht="21" customHeight="1">
      <c r="A141" s="2"/>
      <c r="B141" s="2"/>
      <c r="C141" s="2"/>
      <c r="D141" s="2"/>
      <c r="E141" s="2"/>
      <c r="F141" s="2"/>
      <c r="G141" s="2"/>
      <c r="H141" s="4"/>
      <c r="I141" s="2"/>
      <c r="J141" s="2"/>
      <c r="K141" s="2"/>
      <c r="L141" s="2"/>
      <c r="M141" s="4"/>
      <c r="N141" s="4"/>
      <c r="O141" s="2"/>
      <c r="P141" s="2"/>
    </row>
    <row r="142" spans="1:16" ht="21" customHeight="1">
      <c r="A142" s="2"/>
      <c r="B142" s="2"/>
      <c r="C142" s="2"/>
      <c r="D142" s="2"/>
      <c r="E142" s="2"/>
      <c r="F142" s="2"/>
      <c r="G142" s="2"/>
      <c r="H142" s="4"/>
      <c r="I142" s="2"/>
      <c r="J142" s="2"/>
      <c r="K142" s="2"/>
      <c r="L142" s="2"/>
      <c r="M142" s="4"/>
      <c r="N142" s="4"/>
      <c r="O142" s="2"/>
      <c r="P142" s="2"/>
    </row>
    <row r="143" spans="1:16" ht="21" customHeight="1">
      <c r="A143" s="2"/>
      <c r="B143" s="2"/>
      <c r="C143" s="2"/>
      <c r="D143" s="2"/>
      <c r="E143" s="2"/>
      <c r="F143" s="2"/>
      <c r="G143" s="2"/>
      <c r="H143" s="4"/>
      <c r="I143" s="2"/>
      <c r="J143" s="2"/>
      <c r="K143" s="2"/>
      <c r="L143" s="2"/>
      <c r="M143" s="4"/>
      <c r="N143" s="4"/>
      <c r="O143" s="2"/>
      <c r="P143" s="2"/>
    </row>
    <row r="144" spans="1:16" ht="21" customHeight="1">
      <c r="A144" s="2"/>
      <c r="B144" s="2"/>
      <c r="C144" s="2"/>
      <c r="D144" s="2"/>
      <c r="E144" s="2"/>
      <c r="F144" s="2"/>
      <c r="G144" s="2"/>
      <c r="H144" s="4"/>
      <c r="I144" s="2"/>
      <c r="J144" s="2"/>
      <c r="K144" s="2"/>
      <c r="L144" s="2"/>
      <c r="M144" s="4"/>
      <c r="N144" s="4"/>
      <c r="O144" s="2"/>
      <c r="P144" s="2"/>
    </row>
    <row r="145" spans="1:16" ht="21" customHeight="1">
      <c r="A145" s="2"/>
      <c r="B145" s="2"/>
      <c r="C145" s="2"/>
      <c r="D145" s="2"/>
      <c r="E145" s="2"/>
      <c r="F145" s="2"/>
      <c r="G145" s="2"/>
      <c r="H145" s="4"/>
      <c r="I145" s="2"/>
      <c r="J145" s="2"/>
      <c r="K145" s="2"/>
      <c r="L145" s="2"/>
      <c r="M145" s="4"/>
      <c r="N145" s="4"/>
      <c r="O145" s="2"/>
      <c r="P145" s="2"/>
    </row>
    <row r="146" spans="1:16" ht="21" customHeight="1">
      <c r="A146" s="2"/>
      <c r="B146" s="2"/>
      <c r="C146" s="2"/>
      <c r="D146" s="2"/>
      <c r="E146" s="2"/>
      <c r="F146" s="2"/>
      <c r="G146" s="2"/>
      <c r="H146" s="4"/>
      <c r="I146" s="2"/>
      <c r="J146" s="2"/>
      <c r="K146" s="2"/>
      <c r="L146" s="2"/>
      <c r="M146" s="4"/>
      <c r="N146" s="4"/>
      <c r="O146" s="2"/>
      <c r="P146" s="2"/>
    </row>
    <row r="147" spans="1:16" ht="21" customHeight="1">
      <c r="A147" s="2"/>
      <c r="B147" s="2"/>
      <c r="C147" s="2"/>
      <c r="D147" s="2"/>
      <c r="E147" s="2"/>
      <c r="F147" s="2"/>
      <c r="G147" s="2"/>
      <c r="H147" s="4"/>
      <c r="I147" s="2"/>
      <c r="J147" s="2"/>
      <c r="K147" s="2"/>
      <c r="L147" s="2"/>
      <c r="M147" s="4"/>
      <c r="N147" s="4"/>
      <c r="O147" s="2"/>
      <c r="P147" s="2"/>
    </row>
    <row r="148" spans="1:16" ht="21" customHeight="1">
      <c r="A148" s="2"/>
      <c r="B148" s="2"/>
      <c r="C148" s="2"/>
      <c r="D148" s="2"/>
      <c r="E148" s="2"/>
      <c r="F148" s="2"/>
      <c r="G148" s="2"/>
      <c r="H148" s="4"/>
      <c r="I148" s="2"/>
      <c r="J148" s="2"/>
      <c r="K148" s="2"/>
      <c r="L148" s="2"/>
      <c r="M148" s="4"/>
      <c r="N148" s="4"/>
      <c r="O148" s="2"/>
      <c r="P148" s="2"/>
    </row>
    <row r="149" spans="1:16" ht="21" customHeight="1">
      <c r="A149" s="2"/>
      <c r="B149" s="2"/>
      <c r="C149" s="2"/>
      <c r="D149" s="2"/>
      <c r="E149" s="2"/>
      <c r="F149" s="2"/>
      <c r="G149" s="2"/>
      <c r="H149" s="4"/>
      <c r="I149" s="2"/>
      <c r="J149" s="2"/>
      <c r="K149" s="2"/>
      <c r="L149" s="2"/>
      <c r="M149" s="4"/>
      <c r="N149" s="4"/>
      <c r="O149" s="2"/>
      <c r="P149" s="2"/>
    </row>
    <row r="150" spans="1:16" ht="21" customHeight="1">
      <c r="A150" s="2"/>
      <c r="B150" s="2"/>
      <c r="C150" s="2"/>
      <c r="D150" s="2"/>
      <c r="E150" s="2"/>
      <c r="F150" s="2"/>
      <c r="G150" s="2"/>
      <c r="H150" s="4"/>
      <c r="I150" s="2"/>
      <c r="J150" s="2"/>
      <c r="K150" s="2"/>
      <c r="L150" s="2"/>
      <c r="M150" s="4"/>
      <c r="N150" s="4"/>
      <c r="O150" s="2"/>
      <c r="P150" s="2"/>
    </row>
    <row r="151" spans="1:16" ht="21" customHeight="1">
      <c r="A151" s="2"/>
      <c r="B151" s="2"/>
      <c r="C151" s="2"/>
      <c r="D151" s="2"/>
      <c r="E151" s="2"/>
      <c r="F151" s="2"/>
      <c r="G151" s="2"/>
      <c r="H151" s="4"/>
      <c r="I151" s="2"/>
      <c r="J151" s="2"/>
      <c r="K151" s="2"/>
      <c r="L151" s="2"/>
      <c r="M151" s="4"/>
      <c r="N151" s="4"/>
      <c r="O151" s="2"/>
      <c r="P151" s="2"/>
    </row>
    <row r="152" spans="1:16" ht="21" customHeight="1">
      <c r="A152" s="2"/>
      <c r="B152" s="2"/>
      <c r="C152" s="2"/>
      <c r="D152" s="2"/>
      <c r="E152" s="2"/>
      <c r="F152" s="2"/>
      <c r="G152" s="2"/>
      <c r="H152" s="4"/>
      <c r="I152" s="2"/>
      <c r="J152" s="2"/>
      <c r="K152" s="2"/>
      <c r="L152" s="2"/>
      <c r="M152" s="4"/>
      <c r="N152" s="4"/>
      <c r="O152" s="2"/>
      <c r="P152" s="2"/>
    </row>
    <row r="153" spans="1:16" ht="21" customHeight="1">
      <c r="A153" s="2"/>
      <c r="B153" s="2"/>
      <c r="C153" s="2"/>
      <c r="D153" s="2"/>
      <c r="E153" s="2"/>
      <c r="F153" s="2"/>
      <c r="G153" s="2"/>
      <c r="H153" s="4"/>
      <c r="I153" s="2"/>
      <c r="J153" s="2"/>
      <c r="K153" s="2"/>
      <c r="L153" s="2"/>
      <c r="M153" s="4"/>
      <c r="N153" s="4"/>
      <c r="O153" s="2"/>
      <c r="P153" s="2"/>
    </row>
    <row r="154" spans="1:16" ht="21" customHeight="1">
      <c r="A154" s="2"/>
      <c r="B154" s="2"/>
      <c r="C154" s="2"/>
      <c r="D154" s="2"/>
      <c r="E154" s="2"/>
      <c r="F154" s="2"/>
      <c r="G154" s="2"/>
      <c r="H154" s="4"/>
      <c r="I154" s="2"/>
      <c r="J154" s="2"/>
      <c r="K154" s="2"/>
      <c r="L154" s="2"/>
      <c r="M154" s="4"/>
      <c r="N154" s="4"/>
      <c r="O154" s="2"/>
      <c r="P154" s="2"/>
    </row>
    <row r="155" spans="1:16" ht="21" customHeight="1">
      <c r="A155" s="2"/>
      <c r="B155" s="2"/>
      <c r="C155" s="2"/>
      <c r="D155" s="2"/>
      <c r="E155" s="2"/>
      <c r="F155" s="2"/>
      <c r="G155" s="2"/>
      <c r="H155" s="4"/>
      <c r="I155" s="2"/>
      <c r="J155" s="2"/>
      <c r="K155" s="2"/>
      <c r="L155" s="2"/>
      <c r="M155" s="4"/>
      <c r="N155" s="4"/>
      <c r="O155" s="2"/>
      <c r="P155" s="2"/>
    </row>
    <row r="156" spans="1:16" ht="21" customHeight="1">
      <c r="A156" s="2"/>
      <c r="B156" s="2"/>
      <c r="C156" s="2"/>
      <c r="D156" s="2"/>
      <c r="E156" s="2"/>
      <c r="F156" s="2"/>
      <c r="G156" s="2"/>
      <c r="H156" s="4"/>
      <c r="I156" s="2"/>
      <c r="J156" s="2"/>
      <c r="K156" s="2"/>
      <c r="L156" s="2"/>
      <c r="M156" s="4"/>
      <c r="N156" s="4"/>
      <c r="O156" s="2"/>
      <c r="P156" s="2"/>
    </row>
    <row r="157" spans="1:16" ht="21" customHeight="1">
      <c r="A157" s="2"/>
      <c r="B157" s="2"/>
      <c r="C157" s="2"/>
      <c r="D157" s="2"/>
      <c r="E157" s="2"/>
      <c r="F157" s="2"/>
      <c r="G157" s="2"/>
      <c r="H157" s="4"/>
      <c r="I157" s="2"/>
      <c r="J157" s="2"/>
      <c r="K157" s="2"/>
      <c r="L157" s="2"/>
      <c r="M157" s="4"/>
      <c r="N157" s="4"/>
      <c r="O157" s="2"/>
      <c r="P157" s="2"/>
    </row>
    <row r="158" spans="1:16" ht="21" customHeight="1">
      <c r="A158" s="2"/>
      <c r="B158" s="2"/>
      <c r="C158" s="2"/>
      <c r="D158" s="2"/>
      <c r="E158" s="2"/>
      <c r="F158" s="2"/>
      <c r="G158" s="2"/>
      <c r="H158" s="4"/>
      <c r="I158" s="2"/>
      <c r="J158" s="2"/>
      <c r="K158" s="2"/>
      <c r="L158" s="2"/>
      <c r="M158" s="4"/>
      <c r="N158" s="4"/>
      <c r="O158" s="2"/>
      <c r="P158" s="2"/>
    </row>
    <row r="159" spans="1:16" ht="21" customHeight="1">
      <c r="A159" s="2"/>
      <c r="B159" s="2"/>
      <c r="C159" s="2"/>
      <c r="D159" s="2"/>
      <c r="E159" s="2"/>
      <c r="F159" s="2"/>
      <c r="G159" s="2"/>
      <c r="H159" s="4"/>
      <c r="I159" s="2"/>
      <c r="J159" s="2"/>
      <c r="K159" s="2"/>
      <c r="L159" s="2"/>
      <c r="M159" s="4"/>
      <c r="N159" s="4"/>
      <c r="O159" s="2"/>
      <c r="P159" s="2"/>
    </row>
    <row r="160" spans="1:16" ht="21" customHeight="1">
      <c r="A160" s="2"/>
      <c r="B160" s="2"/>
      <c r="C160" s="2"/>
      <c r="D160" s="2"/>
      <c r="E160" s="2"/>
      <c r="F160" s="2"/>
      <c r="G160" s="2"/>
      <c r="H160" s="4"/>
      <c r="I160" s="2"/>
      <c r="J160" s="2"/>
      <c r="K160" s="2"/>
      <c r="L160" s="2"/>
      <c r="M160" s="4"/>
      <c r="N160" s="4"/>
      <c r="O160" s="2"/>
      <c r="P160" s="2"/>
    </row>
    <row r="161" spans="1:16" ht="21" customHeight="1">
      <c r="A161" s="2"/>
      <c r="B161" s="2"/>
      <c r="C161" s="2"/>
      <c r="D161" s="2"/>
      <c r="E161" s="2"/>
      <c r="F161" s="2"/>
      <c r="G161" s="2"/>
      <c r="H161" s="4"/>
      <c r="I161" s="2"/>
      <c r="J161" s="2"/>
      <c r="K161" s="2"/>
      <c r="L161" s="2"/>
      <c r="M161" s="4"/>
      <c r="N161" s="4"/>
      <c r="O161" s="2"/>
      <c r="P161" s="2"/>
    </row>
    <row r="162" spans="1:16" ht="21" customHeight="1">
      <c r="A162" s="2"/>
      <c r="B162" s="2"/>
      <c r="C162" s="2"/>
      <c r="D162" s="2"/>
      <c r="E162" s="2"/>
      <c r="F162" s="2"/>
      <c r="G162" s="2"/>
      <c r="H162" s="4"/>
      <c r="I162" s="2"/>
      <c r="J162" s="2"/>
      <c r="K162" s="2"/>
      <c r="L162" s="2"/>
      <c r="M162" s="4"/>
      <c r="N162" s="4"/>
      <c r="O162" s="2"/>
      <c r="P162" s="2"/>
    </row>
    <row r="163" spans="1:16" ht="21" customHeight="1">
      <c r="A163" s="2"/>
      <c r="B163" s="2"/>
      <c r="C163" s="2"/>
      <c r="D163" s="2"/>
      <c r="E163" s="2"/>
      <c r="F163" s="2"/>
      <c r="G163" s="2"/>
      <c r="H163" s="4"/>
      <c r="I163" s="2"/>
      <c r="J163" s="2"/>
      <c r="K163" s="2"/>
      <c r="L163" s="2"/>
      <c r="M163" s="4"/>
      <c r="N163" s="4"/>
      <c r="O163" s="2"/>
      <c r="P163" s="2"/>
    </row>
    <row r="164" spans="1:16" ht="21" customHeight="1">
      <c r="A164" s="2"/>
      <c r="B164" s="2"/>
      <c r="C164" s="2"/>
      <c r="D164" s="2"/>
      <c r="E164" s="2"/>
      <c r="F164" s="2"/>
      <c r="G164" s="2"/>
      <c r="H164" s="4"/>
      <c r="I164" s="2"/>
      <c r="J164" s="2"/>
      <c r="K164" s="2"/>
      <c r="L164" s="2"/>
      <c r="M164" s="4"/>
      <c r="N164" s="4"/>
      <c r="O164" s="2"/>
      <c r="P164" s="2"/>
    </row>
    <row r="165" spans="1:16" ht="21" customHeight="1">
      <c r="A165" s="2"/>
      <c r="B165" s="2"/>
      <c r="C165" s="2"/>
      <c r="D165" s="2"/>
      <c r="E165" s="2"/>
      <c r="F165" s="2"/>
      <c r="G165" s="2"/>
      <c r="H165" s="4"/>
      <c r="I165" s="2"/>
      <c r="J165" s="2"/>
      <c r="K165" s="2"/>
      <c r="L165" s="2"/>
      <c r="M165" s="4"/>
      <c r="N165" s="4"/>
      <c r="O165" s="2"/>
      <c r="P165" s="2"/>
    </row>
    <row r="166" spans="1:16" ht="21" customHeight="1">
      <c r="A166" s="2"/>
      <c r="B166" s="2"/>
      <c r="C166" s="2"/>
      <c r="D166" s="2"/>
      <c r="E166" s="2"/>
      <c r="F166" s="2"/>
      <c r="G166" s="2"/>
      <c r="H166" s="4"/>
      <c r="I166" s="2"/>
      <c r="J166" s="2"/>
      <c r="K166" s="2"/>
      <c r="L166" s="2"/>
      <c r="M166" s="4"/>
      <c r="N166" s="4"/>
      <c r="O166" s="2"/>
      <c r="P166" s="2"/>
    </row>
    <row r="167" spans="1:16" ht="21" customHeight="1">
      <c r="A167" s="2"/>
      <c r="B167" s="2"/>
      <c r="C167" s="2"/>
      <c r="D167" s="2"/>
      <c r="E167" s="2"/>
      <c r="F167" s="2"/>
      <c r="G167" s="2"/>
      <c r="H167" s="4"/>
      <c r="I167" s="2"/>
      <c r="J167" s="2"/>
      <c r="K167" s="2"/>
      <c r="L167" s="2"/>
      <c r="M167" s="4"/>
      <c r="N167" s="4"/>
      <c r="O167" s="2"/>
      <c r="P167" s="2"/>
    </row>
    <row r="168" spans="1:16" ht="21" customHeight="1">
      <c r="A168" s="2"/>
      <c r="B168" s="2"/>
      <c r="C168" s="2"/>
      <c r="D168" s="2"/>
      <c r="E168" s="2"/>
      <c r="F168" s="2"/>
      <c r="G168" s="2"/>
      <c r="H168" s="4"/>
      <c r="I168" s="2"/>
      <c r="J168" s="2"/>
      <c r="K168" s="2"/>
      <c r="L168" s="2"/>
      <c r="M168" s="4"/>
      <c r="N168" s="4"/>
      <c r="O168" s="2"/>
      <c r="P168" s="2"/>
    </row>
    <row r="169" spans="1:16" ht="21" customHeight="1">
      <c r="A169" s="2"/>
      <c r="B169" s="2"/>
      <c r="C169" s="2"/>
      <c r="D169" s="2"/>
      <c r="E169" s="2"/>
      <c r="F169" s="2"/>
      <c r="G169" s="2"/>
      <c r="H169" s="4"/>
      <c r="I169" s="2"/>
      <c r="J169" s="2"/>
      <c r="K169" s="2"/>
      <c r="L169" s="2"/>
      <c r="M169" s="4"/>
      <c r="N169" s="4"/>
      <c r="O169" s="2"/>
      <c r="P169" s="2"/>
    </row>
    <row r="170" spans="1:16" ht="21" customHeight="1">
      <c r="A170" s="2"/>
      <c r="B170" s="2"/>
      <c r="C170" s="2"/>
      <c r="D170" s="2"/>
      <c r="E170" s="2"/>
      <c r="F170" s="2"/>
      <c r="G170" s="2"/>
      <c r="H170" s="4"/>
      <c r="I170" s="2"/>
      <c r="J170" s="2"/>
      <c r="K170" s="2"/>
      <c r="L170" s="2"/>
      <c r="M170" s="4"/>
      <c r="N170" s="4"/>
      <c r="O170" s="2"/>
      <c r="P170" s="2"/>
    </row>
    <row r="171" spans="1:16" ht="21" customHeight="1">
      <c r="A171" s="2"/>
      <c r="B171" s="2"/>
      <c r="C171" s="2"/>
      <c r="D171" s="2"/>
      <c r="E171" s="2"/>
      <c r="F171" s="2"/>
      <c r="G171" s="2"/>
      <c r="H171" s="4"/>
      <c r="I171" s="2"/>
      <c r="J171" s="2"/>
      <c r="K171" s="2"/>
      <c r="L171" s="2"/>
      <c r="M171" s="4"/>
      <c r="N171" s="4"/>
      <c r="O171" s="2"/>
      <c r="P171" s="2"/>
    </row>
    <row r="172" spans="1:16" ht="21" customHeight="1">
      <c r="A172" s="2"/>
      <c r="B172" s="2"/>
      <c r="C172" s="2"/>
      <c r="D172" s="2"/>
      <c r="E172" s="2"/>
      <c r="F172" s="2"/>
      <c r="G172" s="2"/>
      <c r="H172" s="4"/>
      <c r="I172" s="2"/>
      <c r="J172" s="2"/>
      <c r="K172" s="2"/>
      <c r="L172" s="2"/>
      <c r="M172" s="4"/>
      <c r="N172" s="4"/>
      <c r="O172" s="2"/>
      <c r="P172" s="2"/>
    </row>
    <row r="173" spans="1:16" ht="21" customHeight="1">
      <c r="A173" s="2"/>
      <c r="B173" s="2"/>
      <c r="C173" s="2"/>
      <c r="D173" s="2"/>
      <c r="E173" s="2"/>
      <c r="F173" s="2"/>
      <c r="G173" s="2"/>
      <c r="H173" s="4"/>
      <c r="I173" s="2"/>
      <c r="J173" s="2"/>
      <c r="K173" s="2"/>
      <c r="L173" s="2"/>
      <c r="M173" s="4"/>
      <c r="N173" s="4"/>
      <c r="O173" s="2"/>
      <c r="P173" s="2"/>
    </row>
    <row r="174" spans="1:16" ht="21" customHeight="1">
      <c r="A174" s="2"/>
      <c r="B174" s="2"/>
      <c r="C174" s="2"/>
      <c r="D174" s="2"/>
      <c r="E174" s="2"/>
      <c r="F174" s="2"/>
      <c r="G174" s="2"/>
      <c r="H174" s="4"/>
      <c r="I174" s="2"/>
      <c r="J174" s="2"/>
      <c r="K174" s="2"/>
      <c r="L174" s="2"/>
      <c r="M174" s="4"/>
      <c r="N174" s="4"/>
      <c r="O174" s="2"/>
      <c r="P174" s="2"/>
    </row>
    <row r="175" spans="1:16" ht="21" customHeight="1">
      <c r="A175" s="2"/>
      <c r="B175" s="2"/>
      <c r="C175" s="2"/>
      <c r="D175" s="2"/>
      <c r="E175" s="2"/>
      <c r="F175" s="2"/>
      <c r="G175" s="2"/>
      <c r="H175" s="4"/>
      <c r="I175" s="2"/>
      <c r="J175" s="2"/>
      <c r="K175" s="2"/>
      <c r="L175" s="2"/>
      <c r="M175" s="4"/>
      <c r="N175" s="4"/>
      <c r="O175" s="2"/>
      <c r="P175" s="2"/>
    </row>
    <row r="176" spans="1:16" ht="21" customHeight="1">
      <c r="A176" s="2"/>
      <c r="B176" s="2"/>
      <c r="C176" s="2"/>
      <c r="D176" s="2"/>
      <c r="E176" s="2"/>
      <c r="F176" s="2"/>
      <c r="G176" s="2"/>
      <c r="H176" s="4"/>
      <c r="I176" s="2"/>
      <c r="J176" s="2"/>
      <c r="K176" s="2"/>
      <c r="L176" s="2"/>
      <c r="M176" s="4"/>
      <c r="N176" s="4"/>
      <c r="O176" s="2"/>
      <c r="P176" s="2"/>
    </row>
    <row r="177" spans="1:16" ht="21" customHeight="1">
      <c r="A177" s="2"/>
      <c r="B177" s="2"/>
      <c r="C177" s="2"/>
      <c r="D177" s="2"/>
      <c r="E177" s="2"/>
      <c r="F177" s="2"/>
      <c r="G177" s="2"/>
      <c r="H177" s="4"/>
      <c r="I177" s="2"/>
      <c r="J177" s="2"/>
      <c r="K177" s="2"/>
      <c r="L177" s="2"/>
      <c r="M177" s="4"/>
      <c r="N177" s="4"/>
      <c r="O177" s="2"/>
      <c r="P177" s="2"/>
    </row>
    <row r="178" spans="1:16" ht="21" customHeight="1">
      <c r="A178" s="2"/>
      <c r="B178" s="2"/>
      <c r="C178" s="2"/>
      <c r="D178" s="2"/>
      <c r="E178" s="2"/>
      <c r="F178" s="2"/>
      <c r="G178" s="2"/>
      <c r="H178" s="4"/>
      <c r="I178" s="2"/>
      <c r="J178" s="2"/>
      <c r="K178" s="2"/>
      <c r="L178" s="2"/>
      <c r="M178" s="4"/>
      <c r="N178" s="4"/>
      <c r="O178" s="2"/>
      <c r="P178" s="2"/>
    </row>
    <row r="179" spans="1:16" ht="21" customHeight="1">
      <c r="A179" s="2"/>
      <c r="B179" s="2"/>
      <c r="C179" s="2"/>
      <c r="D179" s="2"/>
      <c r="E179" s="2"/>
      <c r="F179" s="2"/>
      <c r="G179" s="2"/>
      <c r="H179" s="4"/>
      <c r="I179" s="2"/>
      <c r="J179" s="2"/>
      <c r="K179" s="2"/>
      <c r="L179" s="2"/>
      <c r="M179" s="4"/>
      <c r="N179" s="4"/>
      <c r="O179" s="2"/>
      <c r="P179" s="2"/>
    </row>
    <row r="180" spans="1:16" ht="21" customHeight="1">
      <c r="A180" s="2"/>
      <c r="B180" s="2"/>
      <c r="C180" s="2"/>
      <c r="D180" s="2"/>
      <c r="E180" s="2"/>
      <c r="F180" s="2"/>
      <c r="G180" s="2"/>
      <c r="H180" s="4"/>
      <c r="I180" s="2"/>
      <c r="J180" s="2"/>
      <c r="K180" s="2"/>
      <c r="L180" s="2"/>
      <c r="M180" s="4"/>
      <c r="N180" s="4"/>
      <c r="O180" s="2"/>
      <c r="P180" s="2"/>
    </row>
    <row r="181" spans="1:16" ht="21" customHeight="1">
      <c r="A181" s="2"/>
      <c r="B181" s="2"/>
      <c r="C181" s="2"/>
      <c r="D181" s="2"/>
      <c r="E181" s="2"/>
      <c r="F181" s="2"/>
      <c r="G181" s="2"/>
      <c r="H181" s="4"/>
      <c r="I181" s="2"/>
      <c r="J181" s="2"/>
      <c r="K181" s="2"/>
      <c r="L181" s="2"/>
      <c r="M181" s="4"/>
      <c r="N181" s="4"/>
      <c r="O181" s="2"/>
      <c r="P181" s="2"/>
    </row>
    <row r="182" spans="1:16" ht="21" customHeight="1">
      <c r="A182" s="2"/>
      <c r="B182" s="2"/>
      <c r="C182" s="2"/>
      <c r="D182" s="2"/>
      <c r="E182" s="2"/>
      <c r="F182" s="2"/>
      <c r="G182" s="2"/>
      <c r="H182" s="4"/>
      <c r="I182" s="2"/>
      <c r="J182" s="2"/>
      <c r="K182" s="2"/>
      <c r="L182" s="2"/>
      <c r="M182" s="4"/>
      <c r="N182" s="4"/>
      <c r="O182" s="2"/>
      <c r="P182" s="2"/>
    </row>
    <row r="183" spans="1:16" ht="21" customHeight="1">
      <c r="A183" s="2"/>
      <c r="B183" s="2"/>
      <c r="C183" s="2"/>
      <c r="D183" s="2"/>
      <c r="E183" s="2"/>
      <c r="F183" s="2"/>
      <c r="G183" s="2"/>
      <c r="H183" s="4"/>
      <c r="I183" s="2"/>
      <c r="J183" s="2"/>
      <c r="K183" s="2"/>
      <c r="L183" s="2"/>
      <c r="M183" s="4"/>
      <c r="N183" s="4"/>
      <c r="O183" s="2"/>
      <c r="P183" s="2"/>
    </row>
    <row r="184" spans="1:16" ht="21" customHeight="1">
      <c r="A184" s="2"/>
      <c r="B184" s="2"/>
      <c r="C184" s="2"/>
      <c r="D184" s="2"/>
      <c r="E184" s="2"/>
      <c r="F184" s="2"/>
      <c r="G184" s="2"/>
      <c r="H184" s="4"/>
      <c r="I184" s="2"/>
      <c r="J184" s="2"/>
      <c r="K184" s="2"/>
      <c r="L184" s="2"/>
      <c r="M184" s="4"/>
      <c r="N184" s="4"/>
      <c r="O184" s="2"/>
      <c r="P184" s="2"/>
    </row>
    <row r="185" spans="1:16" ht="21" customHeight="1">
      <c r="A185" s="2"/>
      <c r="B185" s="2"/>
      <c r="C185" s="2"/>
      <c r="D185" s="2"/>
      <c r="E185" s="2"/>
      <c r="F185" s="2"/>
      <c r="G185" s="2"/>
      <c r="H185" s="4"/>
      <c r="I185" s="2"/>
      <c r="J185" s="2"/>
      <c r="K185" s="2"/>
      <c r="L185" s="2"/>
      <c r="M185" s="4"/>
      <c r="N185" s="4"/>
      <c r="O185" s="2"/>
      <c r="P185" s="2"/>
    </row>
    <row r="186" spans="1:16" ht="21" customHeight="1">
      <c r="A186" s="2"/>
      <c r="B186" s="2"/>
      <c r="C186" s="2"/>
      <c r="D186" s="2"/>
      <c r="E186" s="2"/>
      <c r="F186" s="2"/>
      <c r="G186" s="2"/>
      <c r="H186" s="4"/>
      <c r="I186" s="2"/>
      <c r="J186" s="2"/>
      <c r="K186" s="2"/>
      <c r="L186" s="2"/>
      <c r="M186" s="4"/>
      <c r="N186" s="4"/>
      <c r="O186" s="2"/>
      <c r="P186" s="2"/>
    </row>
    <row r="187" spans="1:16" ht="21" customHeight="1">
      <c r="A187" s="2"/>
      <c r="B187" s="2"/>
      <c r="C187" s="2"/>
      <c r="D187" s="2"/>
      <c r="E187" s="2"/>
      <c r="F187" s="2"/>
      <c r="G187" s="2"/>
      <c r="H187" s="4"/>
      <c r="I187" s="2"/>
      <c r="J187" s="2"/>
      <c r="K187" s="2"/>
      <c r="L187" s="2"/>
      <c r="M187" s="4"/>
      <c r="N187" s="4"/>
      <c r="O187" s="2"/>
      <c r="P187" s="2"/>
    </row>
    <row r="188" spans="1:16" ht="21" customHeight="1">
      <c r="A188" s="2"/>
      <c r="B188" s="2"/>
      <c r="C188" s="2"/>
      <c r="D188" s="2"/>
      <c r="E188" s="2"/>
      <c r="F188" s="2"/>
      <c r="G188" s="2"/>
      <c r="H188" s="4"/>
      <c r="I188" s="2"/>
      <c r="J188" s="2"/>
      <c r="K188" s="2"/>
      <c r="L188" s="2"/>
      <c r="M188" s="4"/>
      <c r="N188" s="4"/>
      <c r="O188" s="2"/>
      <c r="P188" s="2"/>
    </row>
    <row r="189" spans="1:16" ht="21" customHeight="1">
      <c r="A189" s="2"/>
      <c r="B189" s="2"/>
      <c r="C189" s="2"/>
      <c r="D189" s="2"/>
      <c r="E189" s="2"/>
      <c r="F189" s="2"/>
      <c r="G189" s="2"/>
      <c r="H189" s="4"/>
      <c r="I189" s="2"/>
      <c r="J189" s="2"/>
      <c r="K189" s="2"/>
      <c r="L189" s="2"/>
      <c r="M189" s="4"/>
      <c r="N189" s="4"/>
      <c r="O189" s="2"/>
      <c r="P189" s="2"/>
    </row>
    <row r="190" spans="1:16" ht="21" customHeight="1">
      <c r="A190" s="2"/>
      <c r="B190" s="2"/>
      <c r="C190" s="2"/>
      <c r="D190" s="2"/>
      <c r="E190" s="2"/>
      <c r="F190" s="2"/>
      <c r="G190" s="2"/>
      <c r="H190" s="4"/>
      <c r="I190" s="2"/>
      <c r="J190" s="2"/>
      <c r="K190" s="2"/>
      <c r="L190" s="2"/>
      <c r="M190" s="4"/>
      <c r="N190" s="4"/>
      <c r="O190" s="2"/>
      <c r="P190" s="2"/>
    </row>
    <row r="191" spans="1:16" ht="21" customHeight="1">
      <c r="A191" s="2"/>
      <c r="B191" s="2"/>
      <c r="C191" s="2"/>
      <c r="D191" s="2"/>
      <c r="E191" s="2"/>
      <c r="F191" s="2"/>
      <c r="G191" s="2"/>
      <c r="H191" s="4"/>
      <c r="I191" s="2"/>
      <c r="J191" s="2"/>
      <c r="K191" s="2"/>
      <c r="L191" s="2"/>
      <c r="M191" s="4"/>
      <c r="N191" s="4"/>
      <c r="O191" s="2"/>
      <c r="P191" s="2"/>
    </row>
    <row r="192" spans="1:16" ht="21" customHeight="1">
      <c r="A192" s="2"/>
      <c r="B192" s="2"/>
      <c r="C192" s="2"/>
      <c r="D192" s="2"/>
      <c r="E192" s="2"/>
      <c r="F192" s="2"/>
      <c r="G192" s="2"/>
      <c r="H192" s="4"/>
      <c r="I192" s="2"/>
      <c r="J192" s="2"/>
      <c r="K192" s="2"/>
      <c r="L192" s="2"/>
      <c r="M192" s="4"/>
      <c r="N192" s="4"/>
      <c r="O192" s="2"/>
      <c r="P192" s="2"/>
    </row>
    <row r="193" spans="1:16" ht="21" customHeight="1">
      <c r="A193" s="2"/>
      <c r="B193" s="2"/>
      <c r="C193" s="2"/>
      <c r="D193" s="2"/>
      <c r="E193" s="2"/>
      <c r="F193" s="2"/>
      <c r="G193" s="2"/>
      <c r="H193" s="4"/>
      <c r="I193" s="2"/>
      <c r="J193" s="2"/>
      <c r="K193" s="2"/>
      <c r="L193" s="2"/>
      <c r="M193" s="4"/>
      <c r="N193" s="4"/>
      <c r="O193" s="2"/>
      <c r="P193" s="2"/>
    </row>
    <row r="194" spans="1:16" ht="21" customHeight="1">
      <c r="A194" s="2"/>
      <c r="B194" s="2"/>
      <c r="C194" s="2"/>
      <c r="D194" s="2"/>
      <c r="E194" s="2"/>
      <c r="F194" s="2"/>
      <c r="G194" s="2"/>
      <c r="H194" s="4"/>
      <c r="I194" s="2"/>
      <c r="J194" s="2"/>
      <c r="K194" s="2"/>
      <c r="L194" s="2"/>
      <c r="M194" s="4"/>
      <c r="N194" s="4"/>
      <c r="O194" s="2"/>
      <c r="P194" s="2"/>
    </row>
    <row r="195" spans="1:16" ht="21" customHeight="1">
      <c r="A195" s="2"/>
      <c r="B195" s="2"/>
      <c r="C195" s="2"/>
      <c r="D195" s="2"/>
      <c r="E195" s="2"/>
      <c r="F195" s="2"/>
      <c r="G195" s="2"/>
      <c r="H195" s="4"/>
      <c r="I195" s="2"/>
      <c r="J195" s="2"/>
      <c r="K195" s="2"/>
      <c r="L195" s="2"/>
      <c r="M195" s="4"/>
      <c r="N195" s="4"/>
      <c r="O195" s="2"/>
      <c r="P195" s="2"/>
    </row>
    <row r="196" spans="1:16" ht="21" customHeight="1">
      <c r="A196" s="2"/>
      <c r="B196" s="2"/>
      <c r="C196" s="2"/>
      <c r="D196" s="2"/>
      <c r="E196" s="2"/>
      <c r="F196" s="2"/>
      <c r="G196" s="2"/>
      <c r="H196" s="4"/>
      <c r="I196" s="2"/>
      <c r="J196" s="2"/>
      <c r="K196" s="2"/>
      <c r="L196" s="2"/>
      <c r="M196" s="4"/>
      <c r="N196" s="4"/>
      <c r="O196" s="2"/>
      <c r="P196" s="2"/>
    </row>
    <row r="197" spans="1:16" ht="21" customHeight="1">
      <c r="A197" s="2"/>
      <c r="B197" s="2"/>
      <c r="C197" s="2"/>
      <c r="D197" s="2"/>
      <c r="E197" s="2"/>
      <c r="F197" s="2"/>
      <c r="G197" s="2"/>
      <c r="H197" s="4"/>
      <c r="I197" s="2"/>
      <c r="J197" s="2"/>
      <c r="K197" s="2"/>
      <c r="L197" s="2"/>
      <c r="M197" s="4"/>
      <c r="N197" s="4"/>
      <c r="O197" s="2"/>
      <c r="P197" s="2"/>
    </row>
    <row r="198" spans="1:16" ht="21" customHeight="1">
      <c r="A198" s="2"/>
      <c r="B198" s="2"/>
      <c r="C198" s="2"/>
      <c r="D198" s="2"/>
      <c r="E198" s="2"/>
      <c r="F198" s="2"/>
      <c r="G198" s="2"/>
      <c r="H198" s="4"/>
      <c r="I198" s="2"/>
      <c r="J198" s="2"/>
      <c r="K198" s="2"/>
      <c r="L198" s="2"/>
      <c r="M198" s="4"/>
      <c r="N198" s="4"/>
      <c r="O198" s="2"/>
      <c r="P198" s="2"/>
    </row>
    <row r="199" spans="1:16" ht="21" customHeight="1">
      <c r="A199" s="2"/>
      <c r="B199" s="2"/>
      <c r="C199" s="2"/>
      <c r="D199" s="2"/>
      <c r="E199" s="2"/>
      <c r="F199" s="2"/>
      <c r="G199" s="2"/>
      <c r="H199" s="4"/>
      <c r="I199" s="2"/>
      <c r="J199" s="2"/>
      <c r="K199" s="2"/>
      <c r="L199" s="2"/>
      <c r="M199" s="4"/>
      <c r="N199" s="4"/>
      <c r="O199" s="2"/>
      <c r="P199" s="2"/>
    </row>
    <row r="200" spans="1:16" ht="21" customHeight="1">
      <c r="A200" s="2"/>
      <c r="B200" s="2"/>
      <c r="C200" s="2"/>
      <c r="D200" s="2"/>
      <c r="E200" s="2"/>
      <c r="F200" s="2"/>
      <c r="G200" s="2"/>
      <c r="H200" s="4"/>
      <c r="I200" s="2"/>
      <c r="J200" s="2"/>
      <c r="K200" s="2"/>
      <c r="L200" s="2"/>
      <c r="M200" s="4"/>
      <c r="N200" s="4"/>
      <c r="O200" s="2"/>
      <c r="P200" s="2"/>
    </row>
    <row r="201" spans="1:16" ht="21" customHeight="1">
      <c r="A201" s="2"/>
      <c r="B201" s="2"/>
      <c r="C201" s="2"/>
      <c r="D201" s="2"/>
      <c r="E201" s="2"/>
      <c r="F201" s="2"/>
      <c r="G201" s="2"/>
      <c r="H201" s="4"/>
      <c r="I201" s="2"/>
      <c r="J201" s="2"/>
      <c r="K201" s="2"/>
      <c r="L201" s="2"/>
      <c r="M201" s="4"/>
      <c r="N201" s="4"/>
      <c r="O201" s="2"/>
      <c r="P201" s="2"/>
    </row>
    <row r="202" spans="1:16" ht="21" customHeight="1">
      <c r="A202" s="2"/>
      <c r="B202" s="2"/>
      <c r="C202" s="2"/>
      <c r="D202" s="2"/>
      <c r="E202" s="2"/>
      <c r="F202" s="2"/>
      <c r="G202" s="2"/>
      <c r="H202" s="4"/>
      <c r="I202" s="2"/>
      <c r="J202" s="2"/>
      <c r="K202" s="2"/>
      <c r="L202" s="2"/>
      <c r="M202" s="4"/>
      <c r="N202" s="4"/>
      <c r="O202" s="2"/>
      <c r="P202" s="2"/>
    </row>
    <row r="203" spans="1:16" ht="21" customHeight="1">
      <c r="A203" s="2"/>
      <c r="B203" s="2"/>
      <c r="C203" s="2"/>
      <c r="D203" s="2"/>
      <c r="E203" s="2"/>
      <c r="F203" s="2"/>
      <c r="G203" s="2"/>
      <c r="H203" s="4"/>
      <c r="I203" s="2"/>
      <c r="J203" s="2"/>
      <c r="K203" s="2"/>
      <c r="L203" s="2"/>
      <c r="M203" s="4"/>
      <c r="N203" s="4"/>
      <c r="O203" s="2"/>
      <c r="P203" s="2"/>
    </row>
    <row r="204" spans="1:16" ht="21" customHeight="1">
      <c r="A204" s="2"/>
      <c r="B204" s="2"/>
      <c r="C204" s="2"/>
      <c r="D204" s="2"/>
      <c r="E204" s="2"/>
      <c r="F204" s="2"/>
      <c r="G204" s="2"/>
      <c r="H204" s="4"/>
      <c r="I204" s="2"/>
      <c r="J204" s="2"/>
      <c r="K204" s="2"/>
      <c r="L204" s="2"/>
      <c r="M204" s="4"/>
      <c r="N204" s="4"/>
      <c r="O204" s="2"/>
      <c r="P204" s="2"/>
    </row>
    <row r="205" spans="1:16" ht="21" customHeight="1">
      <c r="A205" s="2"/>
      <c r="B205" s="2"/>
      <c r="C205" s="2"/>
      <c r="D205" s="2"/>
      <c r="E205" s="2"/>
      <c r="F205" s="2"/>
      <c r="G205" s="2"/>
      <c r="H205" s="4"/>
      <c r="I205" s="2"/>
      <c r="J205" s="2"/>
      <c r="K205" s="2"/>
      <c r="L205" s="2"/>
      <c r="M205" s="4"/>
      <c r="N205" s="4"/>
      <c r="O205" s="2"/>
      <c r="P205" s="2"/>
    </row>
    <row r="206" spans="1:16" ht="21" customHeight="1">
      <c r="A206" s="2"/>
      <c r="B206" s="2"/>
      <c r="C206" s="2"/>
      <c r="D206" s="2"/>
      <c r="E206" s="2"/>
      <c r="F206" s="2"/>
      <c r="G206" s="2"/>
      <c r="H206" s="4"/>
      <c r="I206" s="2"/>
      <c r="J206" s="2"/>
      <c r="K206" s="2"/>
      <c r="L206" s="2"/>
      <c r="M206" s="4"/>
      <c r="N206" s="4"/>
      <c r="O206" s="2"/>
      <c r="P206" s="2"/>
    </row>
    <row r="207" spans="1:16" ht="21" customHeight="1">
      <c r="A207" s="2"/>
      <c r="B207" s="2"/>
      <c r="C207" s="2"/>
      <c r="D207" s="2"/>
      <c r="E207" s="2"/>
      <c r="F207" s="2"/>
      <c r="G207" s="2"/>
      <c r="H207" s="4"/>
      <c r="I207" s="2"/>
      <c r="J207" s="2"/>
      <c r="K207" s="2"/>
      <c r="L207" s="2"/>
      <c r="M207" s="4"/>
      <c r="N207" s="4"/>
      <c r="O207" s="2"/>
      <c r="P207" s="2"/>
    </row>
    <row r="208" spans="1:16" ht="21" customHeight="1">
      <c r="A208" s="2"/>
      <c r="B208" s="2"/>
      <c r="C208" s="2"/>
      <c r="D208" s="2"/>
      <c r="E208" s="2"/>
      <c r="F208" s="2"/>
      <c r="G208" s="2"/>
      <c r="H208" s="4"/>
      <c r="I208" s="2"/>
      <c r="J208" s="2"/>
      <c r="K208" s="2"/>
      <c r="L208" s="2"/>
      <c r="M208" s="4"/>
      <c r="N208" s="4"/>
      <c r="O208" s="2"/>
      <c r="P208" s="2"/>
    </row>
    <row r="209" spans="1:16" ht="21" customHeight="1">
      <c r="A209" s="2"/>
      <c r="B209" s="2"/>
      <c r="C209" s="2"/>
      <c r="D209" s="2"/>
      <c r="E209" s="2"/>
      <c r="F209" s="2"/>
      <c r="G209" s="2"/>
      <c r="H209" s="4"/>
      <c r="I209" s="2"/>
      <c r="J209" s="2"/>
      <c r="K209" s="2"/>
      <c r="L209" s="2"/>
      <c r="M209" s="4"/>
      <c r="N209" s="4"/>
      <c r="O209" s="2"/>
      <c r="P209" s="2"/>
    </row>
    <row r="210" spans="1:16" ht="21" customHeight="1">
      <c r="A210" s="2"/>
      <c r="B210" s="2"/>
      <c r="C210" s="2"/>
      <c r="D210" s="2"/>
      <c r="E210" s="2"/>
      <c r="F210" s="2"/>
      <c r="G210" s="2"/>
      <c r="H210" s="4"/>
      <c r="I210" s="2"/>
      <c r="J210" s="2"/>
      <c r="K210" s="2"/>
      <c r="L210" s="2"/>
      <c r="M210" s="4"/>
      <c r="N210" s="4"/>
      <c r="O210" s="2"/>
      <c r="P210" s="2"/>
    </row>
    <row r="211" spans="1:16" ht="21" customHeight="1">
      <c r="A211" s="2"/>
      <c r="B211" s="2"/>
      <c r="C211" s="2"/>
      <c r="D211" s="2"/>
      <c r="E211" s="2"/>
      <c r="F211" s="2"/>
      <c r="G211" s="2"/>
      <c r="H211" s="4"/>
      <c r="I211" s="2"/>
      <c r="J211" s="2"/>
      <c r="K211" s="2"/>
      <c r="L211" s="2"/>
      <c r="M211" s="4"/>
      <c r="N211" s="4"/>
      <c r="O211" s="2"/>
      <c r="P211" s="2"/>
    </row>
    <row r="212" spans="1:16" ht="21" customHeight="1">
      <c r="A212" s="2"/>
      <c r="B212" s="2"/>
      <c r="C212" s="2"/>
      <c r="D212" s="2"/>
      <c r="E212" s="2"/>
      <c r="F212" s="2"/>
      <c r="G212" s="2"/>
      <c r="H212" s="4"/>
      <c r="I212" s="2"/>
      <c r="J212" s="2"/>
      <c r="K212" s="2"/>
      <c r="L212" s="2"/>
      <c r="M212" s="4"/>
      <c r="N212" s="4"/>
      <c r="O212" s="2"/>
      <c r="P212" s="2"/>
    </row>
    <row r="213" spans="1:16" ht="21" customHeight="1">
      <c r="A213" s="2"/>
      <c r="B213" s="2"/>
      <c r="C213" s="2"/>
      <c r="D213" s="2"/>
      <c r="E213" s="2"/>
      <c r="F213" s="2"/>
      <c r="G213" s="2"/>
      <c r="H213" s="4"/>
      <c r="I213" s="2"/>
      <c r="J213" s="2"/>
      <c r="K213" s="2"/>
      <c r="L213" s="2"/>
      <c r="M213" s="4"/>
      <c r="N213" s="4"/>
      <c r="O213" s="2"/>
      <c r="P213" s="2"/>
    </row>
    <row r="214" spans="1:16" ht="21" customHeight="1">
      <c r="A214" s="2"/>
      <c r="B214" s="2"/>
      <c r="C214" s="2"/>
      <c r="D214" s="2"/>
      <c r="E214" s="2"/>
      <c r="F214" s="2"/>
      <c r="G214" s="2"/>
      <c r="H214" s="4"/>
      <c r="I214" s="2"/>
      <c r="J214" s="2"/>
      <c r="K214" s="2"/>
      <c r="L214" s="2"/>
      <c r="M214" s="4"/>
      <c r="N214" s="4"/>
      <c r="O214" s="2"/>
      <c r="P214" s="2"/>
    </row>
    <row r="215" spans="1:16" ht="21" customHeight="1">
      <c r="A215" s="2"/>
      <c r="B215" s="2"/>
      <c r="C215" s="2"/>
      <c r="D215" s="2"/>
      <c r="E215" s="2"/>
      <c r="F215" s="2"/>
      <c r="G215" s="2"/>
      <c r="H215" s="4"/>
      <c r="I215" s="2"/>
      <c r="J215" s="2"/>
      <c r="K215" s="2"/>
      <c r="L215" s="2"/>
      <c r="M215" s="4"/>
      <c r="N215" s="4"/>
      <c r="O215" s="2"/>
      <c r="P215" s="2"/>
    </row>
    <row r="216" spans="1:16" ht="21" customHeight="1">
      <c r="A216" s="2"/>
      <c r="B216" s="2"/>
      <c r="C216" s="2"/>
      <c r="D216" s="2"/>
      <c r="E216" s="2"/>
      <c r="F216" s="2"/>
      <c r="G216" s="2"/>
      <c r="H216" s="4"/>
      <c r="I216" s="2"/>
      <c r="J216" s="2"/>
      <c r="K216" s="2"/>
      <c r="L216" s="2"/>
      <c r="M216" s="4"/>
      <c r="N216" s="4"/>
      <c r="O216" s="2"/>
      <c r="P216" s="2"/>
    </row>
    <row r="217" spans="1:16" ht="21" customHeight="1">
      <c r="A217" s="2"/>
      <c r="B217" s="2"/>
      <c r="C217" s="2"/>
      <c r="D217" s="2"/>
      <c r="E217" s="2"/>
      <c r="F217" s="2"/>
      <c r="G217" s="2"/>
      <c r="H217" s="4"/>
      <c r="I217" s="2"/>
      <c r="J217" s="2"/>
      <c r="K217" s="2"/>
      <c r="L217" s="2"/>
      <c r="M217" s="4"/>
      <c r="N217" s="4"/>
      <c r="O217" s="2"/>
      <c r="P217" s="2"/>
    </row>
    <row r="218" spans="1:16" ht="21" customHeight="1">
      <c r="A218" s="2"/>
      <c r="B218" s="2"/>
      <c r="C218" s="2"/>
      <c r="D218" s="2"/>
      <c r="E218" s="2"/>
      <c r="F218" s="2"/>
      <c r="G218" s="2"/>
      <c r="H218" s="4"/>
      <c r="I218" s="2"/>
      <c r="J218" s="2"/>
      <c r="K218" s="2"/>
      <c r="L218" s="2"/>
      <c r="M218" s="4"/>
      <c r="N218" s="4"/>
      <c r="O218" s="2"/>
      <c r="P218" s="2"/>
    </row>
    <row r="219" spans="1:16" ht="21" customHeight="1">
      <c r="A219" s="2"/>
      <c r="B219" s="2"/>
      <c r="C219" s="2"/>
      <c r="D219" s="2"/>
      <c r="E219" s="2"/>
      <c r="F219" s="2"/>
      <c r="G219" s="2"/>
      <c r="H219" s="4"/>
      <c r="I219" s="2"/>
      <c r="J219" s="2"/>
      <c r="K219" s="2"/>
      <c r="L219" s="2"/>
      <c r="M219" s="4"/>
      <c r="N219" s="4"/>
      <c r="O219" s="2"/>
      <c r="P219" s="2"/>
    </row>
    <row r="220" spans="1:16" ht="21" customHeight="1">
      <c r="A220" s="2"/>
      <c r="B220" s="2"/>
      <c r="C220" s="2"/>
      <c r="D220" s="2"/>
      <c r="E220" s="2"/>
      <c r="F220" s="2"/>
      <c r="G220" s="2"/>
      <c r="H220" s="4"/>
      <c r="I220" s="2"/>
      <c r="J220" s="2"/>
      <c r="K220" s="2"/>
      <c r="L220" s="2"/>
      <c r="M220" s="4"/>
      <c r="N220" s="4"/>
      <c r="O220" s="2"/>
      <c r="P220" s="2"/>
    </row>
    <row r="221" spans="1:16" ht="21" customHeight="1">
      <c r="A221" s="2"/>
      <c r="B221" s="2"/>
      <c r="C221" s="2"/>
      <c r="D221" s="2"/>
      <c r="E221" s="2"/>
      <c r="F221" s="2"/>
      <c r="G221" s="2"/>
      <c r="H221" s="4"/>
      <c r="I221" s="2"/>
      <c r="J221" s="2"/>
      <c r="K221" s="2"/>
      <c r="L221" s="2"/>
      <c r="M221" s="4"/>
      <c r="N221" s="4"/>
      <c r="O221" s="2"/>
      <c r="P221" s="2"/>
    </row>
    <row r="222" spans="1:16" ht="21" customHeight="1">
      <c r="A222" s="2"/>
      <c r="B222" s="2"/>
      <c r="C222" s="2"/>
      <c r="D222" s="2"/>
      <c r="E222" s="2"/>
      <c r="F222" s="2"/>
      <c r="G222" s="2"/>
      <c r="H222" s="4"/>
      <c r="I222" s="2"/>
      <c r="J222" s="2"/>
      <c r="K222" s="2"/>
      <c r="L222" s="2"/>
      <c r="M222" s="4"/>
      <c r="N222" s="4"/>
      <c r="O222" s="2"/>
      <c r="P222" s="2"/>
    </row>
    <row r="223" spans="1:16" ht="21" customHeight="1">
      <c r="A223" s="2"/>
      <c r="B223" s="2"/>
      <c r="C223" s="2"/>
      <c r="D223" s="2"/>
      <c r="E223" s="2"/>
      <c r="F223" s="2"/>
      <c r="G223" s="2"/>
      <c r="H223" s="4"/>
      <c r="I223" s="2"/>
      <c r="J223" s="2"/>
      <c r="K223" s="2"/>
      <c r="L223" s="2"/>
      <c r="M223" s="4"/>
      <c r="N223" s="4"/>
      <c r="O223" s="2"/>
      <c r="P223" s="2"/>
    </row>
    <row r="224" spans="1:16" ht="21" customHeight="1">
      <c r="A224" s="2"/>
      <c r="B224" s="2"/>
      <c r="C224" s="2"/>
      <c r="D224" s="2"/>
      <c r="E224" s="2"/>
      <c r="F224" s="2"/>
      <c r="G224" s="2"/>
      <c r="H224" s="4"/>
      <c r="I224" s="2"/>
      <c r="J224" s="2"/>
      <c r="K224" s="2"/>
      <c r="L224" s="2"/>
      <c r="M224" s="4"/>
      <c r="N224" s="4"/>
      <c r="O224" s="2"/>
      <c r="P224" s="2"/>
    </row>
    <row r="225" spans="1:16" ht="21" customHeight="1">
      <c r="A225" s="2"/>
      <c r="B225" s="2"/>
      <c r="C225" s="2"/>
      <c r="D225" s="2"/>
      <c r="E225" s="2"/>
      <c r="F225" s="2"/>
      <c r="G225" s="2"/>
      <c r="H225" s="4"/>
      <c r="I225" s="2"/>
      <c r="J225" s="2"/>
      <c r="K225" s="2"/>
      <c r="L225" s="2"/>
      <c r="M225" s="4"/>
      <c r="N225" s="4"/>
      <c r="O225" s="2"/>
      <c r="P225" s="2"/>
    </row>
    <row r="226" spans="1:16" ht="21" customHeight="1">
      <c r="A226" s="2"/>
      <c r="B226" s="2"/>
      <c r="C226" s="2"/>
      <c r="D226" s="2"/>
      <c r="E226" s="2"/>
      <c r="F226" s="2"/>
      <c r="G226" s="2"/>
      <c r="H226" s="4"/>
      <c r="I226" s="2"/>
      <c r="J226" s="2"/>
      <c r="K226" s="2"/>
      <c r="L226" s="2"/>
      <c r="M226" s="4"/>
      <c r="N226" s="4"/>
      <c r="O226" s="2"/>
      <c r="P226" s="2"/>
    </row>
    <row r="227" spans="1:16" ht="21" customHeight="1">
      <c r="A227" s="2"/>
      <c r="B227" s="2"/>
      <c r="C227" s="2"/>
      <c r="D227" s="2"/>
      <c r="E227" s="2"/>
      <c r="F227" s="2"/>
      <c r="G227" s="2"/>
      <c r="H227" s="4"/>
      <c r="I227" s="2"/>
      <c r="J227" s="2"/>
      <c r="K227" s="2"/>
      <c r="L227" s="2"/>
      <c r="M227" s="4"/>
      <c r="N227" s="4"/>
      <c r="O227" s="2"/>
      <c r="P227" s="2"/>
    </row>
    <row r="228" spans="1:16" ht="21" customHeight="1">
      <c r="A228" s="2"/>
      <c r="B228" s="2"/>
      <c r="C228" s="2"/>
      <c r="D228" s="2"/>
      <c r="E228" s="2"/>
      <c r="F228" s="2"/>
      <c r="G228" s="2"/>
      <c r="H228" s="4"/>
      <c r="I228" s="2"/>
      <c r="J228" s="2"/>
      <c r="K228" s="2"/>
      <c r="L228" s="2"/>
      <c r="M228" s="4"/>
      <c r="N228" s="4"/>
      <c r="O228" s="2"/>
      <c r="P228" s="2"/>
    </row>
    <row r="229" spans="1:16" ht="21" customHeight="1">
      <c r="A229" s="2"/>
      <c r="B229" s="2"/>
      <c r="C229" s="2"/>
      <c r="D229" s="2"/>
      <c r="E229" s="2"/>
      <c r="F229" s="2"/>
      <c r="G229" s="2"/>
      <c r="H229" s="4"/>
      <c r="I229" s="2"/>
      <c r="J229" s="2"/>
      <c r="K229" s="2"/>
      <c r="L229" s="2"/>
      <c r="M229" s="4"/>
      <c r="N229" s="4"/>
      <c r="O229" s="2"/>
      <c r="P229" s="2"/>
    </row>
    <row r="230" spans="1:16" ht="21" customHeight="1">
      <c r="A230" s="2"/>
      <c r="B230" s="2"/>
      <c r="C230" s="2"/>
      <c r="D230" s="2"/>
      <c r="E230" s="2"/>
      <c r="F230" s="2"/>
      <c r="G230" s="2"/>
      <c r="H230" s="4"/>
      <c r="I230" s="2"/>
      <c r="J230" s="2"/>
      <c r="K230" s="2"/>
      <c r="L230" s="2"/>
      <c r="M230" s="4"/>
      <c r="N230" s="4"/>
      <c r="O230" s="2"/>
      <c r="P230" s="2"/>
    </row>
    <row r="231" spans="1:16" ht="21" customHeight="1">
      <c r="A231" s="2"/>
      <c r="B231" s="2"/>
      <c r="C231" s="2"/>
      <c r="D231" s="2"/>
      <c r="E231" s="2"/>
      <c r="F231" s="2"/>
      <c r="G231" s="2"/>
      <c r="H231" s="4"/>
      <c r="I231" s="2"/>
      <c r="J231" s="2"/>
      <c r="K231" s="2"/>
      <c r="L231" s="2"/>
      <c r="M231" s="4"/>
      <c r="N231" s="4"/>
      <c r="O231" s="2"/>
      <c r="P231" s="2"/>
    </row>
    <row r="232" spans="1:16" ht="21" customHeight="1">
      <c r="A232" s="2"/>
      <c r="B232" s="2"/>
      <c r="C232" s="2"/>
      <c r="D232" s="2"/>
      <c r="E232" s="2"/>
      <c r="F232" s="2"/>
      <c r="G232" s="2"/>
      <c r="H232" s="4"/>
      <c r="I232" s="2"/>
      <c r="J232" s="2"/>
      <c r="K232" s="2"/>
      <c r="L232" s="2"/>
      <c r="M232" s="4"/>
      <c r="N232" s="4"/>
      <c r="O232" s="2"/>
      <c r="P232" s="2"/>
    </row>
    <row r="233" spans="1:16" ht="21" customHeight="1">
      <c r="A233" s="2"/>
      <c r="B233" s="2"/>
      <c r="C233" s="2"/>
      <c r="D233" s="2"/>
      <c r="E233" s="2"/>
      <c r="F233" s="2"/>
      <c r="G233" s="2"/>
      <c r="H233" s="4"/>
      <c r="I233" s="2"/>
      <c r="J233" s="2"/>
      <c r="K233" s="2"/>
      <c r="L233" s="2"/>
      <c r="M233" s="4"/>
      <c r="N233" s="4"/>
      <c r="O233" s="2"/>
      <c r="P233" s="2"/>
    </row>
    <row r="234" spans="1:16" ht="21" customHeight="1">
      <c r="A234" s="2"/>
      <c r="B234" s="2"/>
      <c r="C234" s="2"/>
      <c r="D234" s="2"/>
      <c r="E234" s="2"/>
      <c r="F234" s="2"/>
      <c r="G234" s="2"/>
      <c r="H234" s="4"/>
      <c r="I234" s="2"/>
      <c r="J234" s="2"/>
      <c r="K234" s="2"/>
      <c r="L234" s="2"/>
      <c r="M234" s="4"/>
      <c r="N234" s="4"/>
      <c r="O234" s="2"/>
      <c r="P234" s="2"/>
    </row>
    <row r="235" spans="1:16" ht="21" customHeight="1">
      <c r="A235" s="2"/>
      <c r="B235" s="2"/>
      <c r="C235" s="2"/>
      <c r="D235" s="2"/>
      <c r="E235" s="2"/>
      <c r="F235" s="2"/>
      <c r="G235" s="2"/>
      <c r="H235" s="4"/>
      <c r="I235" s="2"/>
      <c r="J235" s="2"/>
      <c r="K235" s="2"/>
      <c r="L235" s="2"/>
      <c r="M235" s="4"/>
      <c r="N235" s="4"/>
      <c r="O235" s="2"/>
      <c r="P235" s="2"/>
    </row>
    <row r="236" spans="1:16" ht="21" customHeight="1">
      <c r="A236" s="2"/>
      <c r="B236" s="2"/>
      <c r="C236" s="2"/>
      <c r="D236" s="2"/>
      <c r="E236" s="2"/>
      <c r="F236" s="2"/>
      <c r="G236" s="2"/>
      <c r="H236" s="4"/>
      <c r="I236" s="2"/>
      <c r="J236" s="2"/>
      <c r="K236" s="2"/>
      <c r="L236" s="2"/>
      <c r="M236" s="4"/>
      <c r="N236" s="4"/>
      <c r="O236" s="2"/>
      <c r="P236" s="2"/>
    </row>
    <row r="237" spans="1:16" ht="21" customHeight="1">
      <c r="A237" s="2"/>
      <c r="B237" s="2"/>
      <c r="C237" s="2"/>
      <c r="D237" s="2"/>
      <c r="E237" s="2"/>
      <c r="F237" s="2"/>
      <c r="G237" s="2"/>
      <c r="H237" s="4"/>
      <c r="I237" s="2"/>
      <c r="J237" s="2"/>
      <c r="K237" s="2"/>
      <c r="L237" s="2"/>
      <c r="M237" s="4"/>
      <c r="N237" s="4"/>
      <c r="O237" s="2"/>
      <c r="P237" s="2"/>
    </row>
    <row r="238" spans="1:16" ht="21" customHeight="1">
      <c r="A238" s="2"/>
      <c r="B238" s="2"/>
      <c r="C238" s="2"/>
      <c r="D238" s="2"/>
      <c r="E238" s="2"/>
      <c r="F238" s="2"/>
      <c r="G238" s="2"/>
      <c r="H238" s="4"/>
      <c r="I238" s="2"/>
      <c r="J238" s="2"/>
      <c r="K238" s="2"/>
      <c r="L238" s="2"/>
      <c r="M238" s="4"/>
      <c r="N238" s="4"/>
      <c r="O238" s="2"/>
      <c r="P238" s="2"/>
    </row>
    <row r="239" spans="1:16" ht="21" customHeight="1">
      <c r="A239" s="2"/>
      <c r="B239" s="2"/>
      <c r="C239" s="2"/>
      <c r="D239" s="2"/>
      <c r="E239" s="2"/>
      <c r="F239" s="2"/>
      <c r="G239" s="2"/>
      <c r="H239" s="4"/>
      <c r="I239" s="2"/>
      <c r="J239" s="2"/>
      <c r="K239" s="2"/>
      <c r="L239" s="2"/>
      <c r="M239" s="4"/>
      <c r="N239" s="4"/>
      <c r="O239" s="2"/>
      <c r="P239" s="2"/>
    </row>
    <row r="240" spans="1:16" ht="21" customHeight="1">
      <c r="A240" s="2"/>
      <c r="B240" s="2"/>
      <c r="C240" s="2"/>
      <c r="D240" s="2"/>
      <c r="E240" s="2"/>
      <c r="F240" s="2"/>
      <c r="G240" s="2"/>
      <c r="H240" s="4"/>
      <c r="I240" s="2"/>
      <c r="J240" s="2"/>
      <c r="K240" s="2"/>
      <c r="L240" s="2"/>
      <c r="M240" s="4"/>
      <c r="N240" s="4"/>
      <c r="O240" s="2"/>
      <c r="P240" s="2"/>
    </row>
    <row r="241" spans="1:16" ht="21" customHeight="1">
      <c r="A241" s="2"/>
      <c r="B241" s="2"/>
      <c r="C241" s="2"/>
      <c r="D241" s="2"/>
      <c r="E241" s="2"/>
      <c r="F241" s="2"/>
      <c r="G241" s="2"/>
      <c r="H241" s="4"/>
      <c r="I241" s="2"/>
      <c r="J241" s="2"/>
      <c r="K241" s="2"/>
      <c r="L241" s="2"/>
      <c r="M241" s="4"/>
      <c r="N241" s="4"/>
      <c r="O241" s="2"/>
      <c r="P241" s="2"/>
    </row>
    <row r="242" spans="1:16" ht="21" customHeight="1">
      <c r="A242" s="2"/>
      <c r="B242" s="2"/>
      <c r="C242" s="2"/>
      <c r="D242" s="2"/>
      <c r="E242" s="2"/>
      <c r="F242" s="2"/>
      <c r="G242" s="2"/>
      <c r="H242" s="4"/>
      <c r="I242" s="2"/>
      <c r="J242" s="2"/>
      <c r="K242" s="2"/>
      <c r="L242" s="2"/>
      <c r="M242" s="4"/>
      <c r="N242" s="4"/>
      <c r="O242" s="2"/>
      <c r="P242" s="2"/>
    </row>
    <row r="243" spans="1:16" ht="21" customHeight="1">
      <c r="A243" s="2"/>
      <c r="B243" s="2"/>
      <c r="C243" s="2"/>
      <c r="D243" s="2"/>
      <c r="E243" s="2"/>
      <c r="F243" s="2"/>
      <c r="G243" s="2"/>
      <c r="H243" s="4"/>
      <c r="I243" s="2"/>
      <c r="J243" s="2"/>
      <c r="K243" s="2"/>
      <c r="L243" s="2"/>
      <c r="M243" s="4"/>
      <c r="N243" s="4"/>
      <c r="O243" s="2"/>
      <c r="P243" s="2"/>
    </row>
    <row r="244" spans="1:16" ht="21" customHeight="1">
      <c r="A244" s="2"/>
      <c r="B244" s="2"/>
      <c r="C244" s="2"/>
      <c r="D244" s="2"/>
      <c r="E244" s="2"/>
      <c r="F244" s="2"/>
      <c r="G244" s="2"/>
      <c r="H244" s="4"/>
      <c r="I244" s="2"/>
      <c r="J244" s="2"/>
      <c r="K244" s="2"/>
      <c r="L244" s="2"/>
      <c r="M244" s="4"/>
      <c r="N244" s="4"/>
      <c r="O244" s="2"/>
      <c r="P244" s="2"/>
    </row>
    <row r="245" spans="1:16" ht="21" customHeight="1">
      <c r="A245" s="2"/>
      <c r="B245" s="2"/>
      <c r="C245" s="2"/>
      <c r="D245" s="2"/>
      <c r="E245" s="2"/>
      <c r="F245" s="2"/>
      <c r="G245" s="2"/>
      <c r="H245" s="4"/>
      <c r="I245" s="2"/>
      <c r="J245" s="2"/>
      <c r="K245" s="2"/>
      <c r="L245" s="2"/>
      <c r="M245" s="4"/>
      <c r="N245" s="4"/>
      <c r="O245" s="2"/>
      <c r="P245" s="2"/>
    </row>
    <row r="246" spans="1:16" ht="21" customHeight="1">
      <c r="A246" s="2"/>
      <c r="B246" s="2"/>
      <c r="C246" s="2"/>
      <c r="D246" s="2"/>
      <c r="E246" s="2"/>
      <c r="F246" s="2"/>
      <c r="G246" s="2"/>
      <c r="H246" s="4"/>
      <c r="I246" s="2"/>
      <c r="J246" s="2"/>
      <c r="K246" s="2"/>
      <c r="L246" s="2"/>
      <c r="M246" s="4"/>
      <c r="N246" s="4"/>
      <c r="O246" s="2"/>
      <c r="P246" s="2"/>
    </row>
    <row r="247" spans="1:16" ht="21" customHeight="1">
      <c r="A247" s="2"/>
      <c r="B247" s="2"/>
      <c r="C247" s="2"/>
      <c r="D247" s="2"/>
      <c r="E247" s="2"/>
      <c r="F247" s="2"/>
      <c r="G247" s="2"/>
      <c r="H247" s="4"/>
      <c r="I247" s="2"/>
      <c r="J247" s="2"/>
      <c r="K247" s="2"/>
      <c r="L247" s="2"/>
      <c r="M247" s="4"/>
      <c r="N247" s="4"/>
      <c r="O247" s="2"/>
      <c r="P247" s="2"/>
    </row>
    <row r="248" spans="1:16" ht="21" customHeight="1">
      <c r="A248" s="2"/>
      <c r="B248" s="2"/>
      <c r="C248" s="2"/>
      <c r="D248" s="2"/>
      <c r="E248" s="2"/>
      <c r="F248" s="2"/>
      <c r="G248" s="2"/>
      <c r="H248" s="4"/>
      <c r="I248" s="2"/>
      <c r="J248" s="2"/>
      <c r="K248" s="2"/>
      <c r="L248" s="2"/>
      <c r="M248" s="4"/>
      <c r="N248" s="4"/>
      <c r="O248" s="2"/>
      <c r="P248" s="2"/>
    </row>
    <row r="249" spans="1:16" ht="21" customHeight="1">
      <c r="A249" s="2"/>
      <c r="B249" s="2"/>
      <c r="C249" s="2"/>
      <c r="D249" s="2"/>
      <c r="E249" s="2"/>
      <c r="F249" s="2"/>
      <c r="G249" s="2"/>
      <c r="H249" s="4"/>
      <c r="I249" s="2"/>
      <c r="J249" s="2"/>
      <c r="K249" s="2"/>
      <c r="L249" s="2"/>
      <c r="M249" s="4"/>
      <c r="N249" s="4"/>
      <c r="O249" s="2"/>
      <c r="P249" s="2"/>
    </row>
    <row r="250" spans="1:16" ht="21" customHeight="1">
      <c r="A250" s="2"/>
      <c r="B250" s="2"/>
      <c r="C250" s="2"/>
      <c r="D250" s="2"/>
      <c r="E250" s="2"/>
      <c r="F250" s="2"/>
      <c r="G250" s="2"/>
      <c r="H250" s="4"/>
      <c r="I250" s="2"/>
      <c r="J250" s="2"/>
      <c r="K250" s="2"/>
      <c r="L250" s="2"/>
      <c r="M250" s="4"/>
      <c r="N250" s="4"/>
      <c r="O250" s="2"/>
      <c r="P250" s="2"/>
    </row>
    <row r="251" spans="1:16" ht="21" customHeight="1">
      <c r="A251" s="2"/>
      <c r="B251" s="2"/>
      <c r="C251" s="2"/>
      <c r="D251" s="2"/>
      <c r="E251" s="2"/>
      <c r="F251" s="2"/>
      <c r="G251" s="2"/>
      <c r="H251" s="4"/>
      <c r="I251" s="2"/>
      <c r="J251" s="2"/>
      <c r="K251" s="2"/>
      <c r="L251" s="2"/>
      <c r="M251" s="4"/>
      <c r="N251" s="4"/>
      <c r="O251" s="2"/>
      <c r="P251" s="2"/>
    </row>
    <row r="252" spans="1:16" ht="21" customHeight="1">
      <c r="A252" s="2"/>
      <c r="B252" s="2"/>
      <c r="C252" s="2"/>
      <c r="D252" s="2"/>
      <c r="E252" s="2"/>
      <c r="F252" s="2"/>
      <c r="G252" s="2"/>
      <c r="H252" s="4"/>
      <c r="I252" s="2"/>
      <c r="J252" s="2"/>
      <c r="K252" s="2"/>
      <c r="L252" s="2"/>
      <c r="M252" s="4"/>
      <c r="N252" s="4"/>
      <c r="O252" s="2"/>
      <c r="P252" s="2"/>
    </row>
    <row r="253" spans="1:16" ht="21" customHeight="1">
      <c r="A253" s="2"/>
      <c r="B253" s="2"/>
      <c r="C253" s="2"/>
      <c r="D253" s="2"/>
      <c r="E253" s="2"/>
      <c r="F253" s="2"/>
      <c r="G253" s="2"/>
      <c r="H253" s="4"/>
      <c r="I253" s="2"/>
      <c r="J253" s="2"/>
      <c r="K253" s="2"/>
      <c r="L253" s="2"/>
      <c r="M253" s="4"/>
      <c r="N253" s="4"/>
      <c r="O253" s="2"/>
      <c r="P253" s="2"/>
    </row>
    <row r="254" spans="1:16" ht="21" customHeight="1">
      <c r="A254" s="2"/>
      <c r="B254" s="2"/>
      <c r="C254" s="2"/>
      <c r="D254" s="2"/>
      <c r="E254" s="2"/>
      <c r="F254" s="2"/>
      <c r="G254" s="2"/>
      <c r="H254" s="4"/>
      <c r="I254" s="2"/>
      <c r="J254" s="2"/>
      <c r="K254" s="2"/>
      <c r="L254" s="2"/>
      <c r="M254" s="4"/>
      <c r="N254" s="4"/>
      <c r="O254" s="2"/>
      <c r="P254" s="2"/>
    </row>
    <row r="255" spans="1:16" ht="21" customHeight="1">
      <c r="A255" s="2"/>
      <c r="B255" s="2"/>
      <c r="C255" s="2"/>
      <c r="D255" s="2"/>
      <c r="E255" s="2"/>
      <c r="F255" s="2"/>
      <c r="G255" s="2"/>
      <c r="H255" s="4"/>
      <c r="I255" s="2"/>
      <c r="J255" s="2"/>
      <c r="K255" s="2"/>
      <c r="L255" s="2"/>
      <c r="M255" s="4"/>
      <c r="N255" s="4"/>
      <c r="O255" s="2"/>
      <c r="P255" s="2"/>
    </row>
    <row r="256" spans="1:16" ht="21" customHeight="1">
      <c r="A256" s="2"/>
      <c r="B256" s="2"/>
      <c r="C256" s="2"/>
      <c r="D256" s="2"/>
      <c r="E256" s="2"/>
      <c r="F256" s="2"/>
      <c r="G256" s="2"/>
      <c r="H256" s="4"/>
      <c r="I256" s="2"/>
      <c r="J256" s="2"/>
      <c r="K256" s="2"/>
      <c r="L256" s="2"/>
      <c r="M256" s="4"/>
      <c r="N256" s="4"/>
      <c r="O256" s="2"/>
      <c r="P256" s="2"/>
    </row>
    <row r="257" spans="1:16" ht="21" customHeight="1">
      <c r="A257" s="2"/>
      <c r="B257" s="2"/>
      <c r="C257" s="2"/>
      <c r="D257" s="2"/>
      <c r="E257" s="2"/>
      <c r="F257" s="2"/>
      <c r="G257" s="2"/>
      <c r="H257" s="4"/>
      <c r="I257" s="2"/>
      <c r="J257" s="2"/>
      <c r="K257" s="2"/>
      <c r="L257" s="2"/>
      <c r="M257" s="4"/>
      <c r="N257" s="4"/>
      <c r="O257" s="2"/>
      <c r="P257" s="2"/>
    </row>
    <row r="258" spans="1:16" ht="21" customHeight="1">
      <c r="A258" s="2"/>
      <c r="B258" s="2"/>
      <c r="C258" s="2"/>
      <c r="D258" s="2"/>
      <c r="E258" s="2"/>
      <c r="F258" s="2"/>
      <c r="G258" s="2"/>
      <c r="H258" s="4"/>
      <c r="I258" s="2"/>
      <c r="J258" s="2"/>
      <c r="K258" s="2"/>
      <c r="L258" s="2"/>
      <c r="M258" s="4"/>
      <c r="N258" s="4"/>
      <c r="O258" s="2"/>
      <c r="P258" s="2"/>
    </row>
    <row r="259" spans="1:16" ht="21" customHeight="1">
      <c r="A259" s="2"/>
      <c r="B259" s="2"/>
      <c r="C259" s="2"/>
      <c r="D259" s="2"/>
      <c r="E259" s="2"/>
      <c r="F259" s="2"/>
      <c r="G259" s="2"/>
      <c r="H259" s="4"/>
      <c r="I259" s="2"/>
      <c r="J259" s="2"/>
      <c r="K259" s="2"/>
      <c r="L259" s="2"/>
      <c r="M259" s="4"/>
      <c r="N259" s="4"/>
      <c r="O259" s="2"/>
      <c r="P259" s="2"/>
    </row>
    <row r="260" spans="1:16" ht="21" customHeight="1">
      <c r="A260" s="2"/>
      <c r="B260" s="2"/>
      <c r="C260" s="2"/>
      <c r="D260" s="2"/>
      <c r="E260" s="2"/>
      <c r="F260" s="2"/>
      <c r="G260" s="2"/>
      <c r="H260" s="4"/>
      <c r="I260" s="2"/>
      <c r="J260" s="2"/>
      <c r="K260" s="2"/>
      <c r="L260" s="2"/>
      <c r="M260" s="4"/>
      <c r="N260" s="4"/>
      <c r="O260" s="2"/>
      <c r="P260" s="2"/>
    </row>
    <row r="261" spans="1:16" ht="21" customHeight="1">
      <c r="A261" s="2"/>
      <c r="B261" s="2"/>
      <c r="C261" s="2"/>
      <c r="D261" s="2"/>
      <c r="E261" s="2"/>
      <c r="F261" s="2"/>
      <c r="G261" s="2"/>
      <c r="H261" s="4"/>
      <c r="I261" s="2"/>
      <c r="J261" s="2"/>
      <c r="K261" s="2"/>
      <c r="L261" s="2"/>
      <c r="M261" s="4"/>
      <c r="N261" s="4"/>
      <c r="O261" s="2"/>
      <c r="P261" s="2"/>
    </row>
    <row r="262" spans="1:16" ht="21" customHeight="1">
      <c r="A262" s="2"/>
      <c r="B262" s="2"/>
      <c r="C262" s="2"/>
      <c r="D262" s="2"/>
      <c r="E262" s="2"/>
      <c r="F262" s="2"/>
      <c r="G262" s="2"/>
      <c r="H262" s="4"/>
      <c r="I262" s="2"/>
      <c r="J262" s="2"/>
      <c r="K262" s="2"/>
      <c r="L262" s="2"/>
      <c r="M262" s="4"/>
      <c r="N262" s="4"/>
      <c r="O262" s="2"/>
      <c r="P262" s="2"/>
    </row>
    <row r="263" spans="1:16" ht="21" customHeight="1">
      <c r="A263" s="2"/>
      <c r="B263" s="2"/>
      <c r="C263" s="2"/>
      <c r="D263" s="2"/>
      <c r="E263" s="2"/>
      <c r="F263" s="2"/>
      <c r="G263" s="2"/>
      <c r="H263" s="4"/>
      <c r="I263" s="2"/>
      <c r="J263" s="2"/>
      <c r="K263" s="2"/>
      <c r="L263" s="2"/>
      <c r="M263" s="4"/>
      <c r="N263" s="4"/>
      <c r="O263" s="2"/>
      <c r="P263" s="2"/>
    </row>
    <row r="264" spans="1:16" ht="21" customHeight="1">
      <c r="A264" s="2"/>
      <c r="B264" s="2"/>
      <c r="C264" s="2"/>
      <c r="D264" s="2"/>
      <c r="E264" s="2"/>
      <c r="F264" s="2"/>
      <c r="G264" s="2"/>
      <c r="H264" s="4"/>
      <c r="I264" s="2"/>
      <c r="J264" s="2"/>
      <c r="K264" s="2"/>
      <c r="L264" s="2"/>
      <c r="M264" s="4"/>
      <c r="N264" s="4"/>
      <c r="O264" s="2"/>
      <c r="P264" s="2"/>
    </row>
    <row r="265" spans="1:16" ht="21" customHeight="1">
      <c r="A265" s="2"/>
      <c r="B265" s="2"/>
      <c r="C265" s="2"/>
      <c r="D265" s="2"/>
      <c r="E265" s="2"/>
      <c r="F265" s="2"/>
      <c r="G265" s="2"/>
      <c r="H265" s="4"/>
      <c r="I265" s="2"/>
      <c r="J265" s="2"/>
      <c r="K265" s="2"/>
      <c r="L265" s="2"/>
      <c r="M265" s="4"/>
      <c r="N265" s="4"/>
      <c r="O265" s="2"/>
      <c r="P265" s="2"/>
    </row>
    <row r="266" spans="1:16" ht="21" customHeight="1">
      <c r="A266" s="2"/>
      <c r="B266" s="2"/>
      <c r="C266" s="2"/>
      <c r="D266" s="2"/>
      <c r="E266" s="2"/>
      <c r="F266" s="2"/>
      <c r="G266" s="2"/>
      <c r="H266" s="4"/>
      <c r="I266" s="2"/>
      <c r="J266" s="2"/>
      <c r="K266" s="2"/>
      <c r="L266" s="2"/>
      <c r="M266" s="4"/>
      <c r="N266" s="4"/>
      <c r="O266" s="2"/>
      <c r="P266" s="2"/>
    </row>
    <row r="267" spans="1:16" ht="21" customHeight="1">
      <c r="A267" s="2"/>
      <c r="B267" s="2"/>
      <c r="C267" s="2"/>
      <c r="D267" s="2"/>
      <c r="E267" s="2"/>
      <c r="F267" s="2"/>
      <c r="G267" s="2"/>
      <c r="H267" s="4"/>
      <c r="I267" s="2"/>
      <c r="J267" s="2"/>
      <c r="K267" s="2"/>
      <c r="L267" s="2"/>
      <c r="M267" s="4"/>
      <c r="N267" s="4"/>
      <c r="O267" s="2"/>
      <c r="P267" s="2"/>
    </row>
    <row r="268" spans="1:16" ht="21" customHeight="1">
      <c r="A268" s="2"/>
      <c r="B268" s="2"/>
      <c r="C268" s="2"/>
      <c r="D268" s="2"/>
      <c r="E268" s="2"/>
      <c r="F268" s="2"/>
      <c r="G268" s="2"/>
      <c r="H268" s="4"/>
      <c r="I268" s="2"/>
      <c r="J268" s="2"/>
      <c r="K268" s="2"/>
      <c r="L268" s="2"/>
      <c r="M268" s="4"/>
      <c r="N268" s="4"/>
      <c r="O268" s="2"/>
      <c r="P268" s="2"/>
    </row>
    <row r="269" spans="1:16" ht="21" customHeight="1">
      <c r="A269" s="2"/>
      <c r="B269" s="2"/>
      <c r="C269" s="2"/>
      <c r="D269" s="2"/>
      <c r="E269" s="2"/>
      <c r="F269" s="2"/>
      <c r="G269" s="2"/>
      <c r="H269" s="4"/>
      <c r="I269" s="2"/>
      <c r="J269" s="2"/>
      <c r="K269" s="2"/>
      <c r="L269" s="2"/>
      <c r="M269" s="4"/>
      <c r="N269" s="4"/>
      <c r="O269" s="2"/>
      <c r="P269" s="2"/>
    </row>
    <row r="270" spans="1:16" ht="21" customHeight="1">
      <c r="A270" s="2"/>
      <c r="B270" s="2"/>
      <c r="C270" s="2"/>
      <c r="D270" s="2"/>
      <c r="E270" s="2"/>
      <c r="F270" s="2"/>
      <c r="G270" s="2"/>
      <c r="H270" s="4"/>
      <c r="I270" s="2"/>
      <c r="J270" s="2"/>
      <c r="K270" s="2"/>
      <c r="L270" s="2"/>
      <c r="M270" s="4"/>
      <c r="N270" s="4"/>
      <c r="O270" s="2"/>
      <c r="P270" s="2"/>
    </row>
    <row r="271" spans="1:16" ht="21" customHeight="1">
      <c r="A271" s="2"/>
      <c r="B271" s="2"/>
      <c r="C271" s="2"/>
      <c r="D271" s="2"/>
      <c r="E271" s="2"/>
      <c r="F271" s="2"/>
      <c r="G271" s="2"/>
      <c r="H271" s="4"/>
      <c r="I271" s="2"/>
      <c r="J271" s="2"/>
      <c r="K271" s="2"/>
      <c r="L271" s="2"/>
      <c r="M271" s="4"/>
      <c r="N271" s="4"/>
      <c r="O271" s="2"/>
      <c r="P271" s="2"/>
    </row>
    <row r="272" spans="1:16" ht="21" customHeight="1">
      <c r="A272" s="2"/>
      <c r="B272" s="2"/>
      <c r="C272" s="2"/>
      <c r="D272" s="2"/>
      <c r="E272" s="2"/>
      <c r="F272" s="2"/>
      <c r="G272" s="2"/>
      <c r="H272" s="4"/>
      <c r="I272" s="2"/>
      <c r="J272" s="2"/>
      <c r="K272" s="2"/>
      <c r="L272" s="2"/>
      <c r="M272" s="4"/>
      <c r="N272" s="4"/>
      <c r="O272" s="2"/>
      <c r="P272" s="2"/>
    </row>
    <row r="273" spans="1:16" ht="21" customHeight="1">
      <c r="A273" s="2"/>
      <c r="B273" s="2"/>
      <c r="C273" s="2"/>
      <c r="D273" s="2"/>
      <c r="E273" s="2"/>
      <c r="F273" s="2"/>
      <c r="G273" s="2"/>
      <c r="H273" s="4"/>
      <c r="I273" s="2"/>
      <c r="J273" s="2"/>
      <c r="K273" s="2"/>
      <c r="L273" s="2"/>
      <c r="M273" s="4"/>
      <c r="N273" s="4"/>
      <c r="O273" s="2"/>
      <c r="P273" s="2"/>
    </row>
    <row r="274" spans="1:16" ht="21" customHeight="1">
      <c r="A274" s="2"/>
      <c r="B274" s="2"/>
      <c r="C274" s="2"/>
      <c r="D274" s="2"/>
      <c r="E274" s="2"/>
      <c r="F274" s="2"/>
      <c r="G274" s="2"/>
      <c r="H274" s="4"/>
      <c r="I274" s="2"/>
      <c r="J274" s="2"/>
      <c r="K274" s="2"/>
      <c r="L274" s="2"/>
      <c r="M274" s="4"/>
      <c r="N274" s="4"/>
      <c r="O274" s="2"/>
      <c r="P274" s="2"/>
    </row>
    <row r="275" spans="1:16" ht="21" customHeight="1">
      <c r="A275" s="2"/>
      <c r="B275" s="2"/>
      <c r="C275" s="2"/>
      <c r="D275" s="2"/>
      <c r="E275" s="2"/>
      <c r="F275" s="2"/>
      <c r="G275" s="2"/>
      <c r="H275" s="4"/>
      <c r="I275" s="2"/>
      <c r="J275" s="2"/>
      <c r="K275" s="2"/>
      <c r="L275" s="2"/>
      <c r="M275" s="4"/>
      <c r="N275" s="4"/>
      <c r="O275" s="2"/>
      <c r="P275" s="2"/>
    </row>
    <row r="276" spans="1:16" ht="21" customHeight="1">
      <c r="A276" s="2"/>
      <c r="B276" s="2"/>
      <c r="C276" s="2"/>
      <c r="D276" s="2"/>
      <c r="E276" s="2"/>
      <c r="F276" s="2"/>
      <c r="G276" s="2"/>
      <c r="H276" s="4"/>
      <c r="I276" s="2"/>
      <c r="J276" s="2"/>
      <c r="K276" s="2"/>
      <c r="L276" s="2"/>
      <c r="M276" s="4"/>
      <c r="N276" s="4"/>
      <c r="O276" s="2"/>
      <c r="P276" s="2"/>
    </row>
    <row r="277" spans="1:16" ht="21" customHeight="1">
      <c r="A277" s="2"/>
      <c r="B277" s="2"/>
      <c r="C277" s="2"/>
      <c r="D277" s="2"/>
      <c r="E277" s="2"/>
      <c r="F277" s="2"/>
      <c r="G277" s="2"/>
      <c r="H277" s="4"/>
      <c r="I277" s="2"/>
      <c r="J277" s="2"/>
      <c r="K277" s="2"/>
      <c r="L277" s="2"/>
      <c r="M277" s="4"/>
      <c r="N277" s="4"/>
      <c r="O277" s="2"/>
      <c r="P277" s="2"/>
    </row>
    <row r="278" spans="1:16" ht="21" customHeight="1">
      <c r="A278" s="2"/>
      <c r="B278" s="2"/>
      <c r="C278" s="2"/>
      <c r="D278" s="2"/>
      <c r="E278" s="2"/>
      <c r="F278" s="2"/>
      <c r="G278" s="2"/>
      <c r="H278" s="4"/>
      <c r="I278" s="2"/>
      <c r="J278" s="2"/>
      <c r="K278" s="2"/>
      <c r="L278" s="2"/>
      <c r="M278" s="4"/>
      <c r="N278" s="4"/>
      <c r="O278" s="2"/>
      <c r="P278" s="2"/>
    </row>
    <row r="279" spans="1:16" ht="21" customHeight="1">
      <c r="A279" s="2"/>
      <c r="B279" s="2"/>
      <c r="C279" s="2"/>
      <c r="D279" s="2"/>
      <c r="E279" s="2"/>
      <c r="F279" s="2"/>
      <c r="G279" s="2"/>
      <c r="H279" s="4"/>
      <c r="I279" s="2"/>
      <c r="J279" s="2"/>
      <c r="K279" s="2"/>
      <c r="L279" s="2"/>
      <c r="M279" s="4"/>
      <c r="N279" s="4"/>
      <c r="O279" s="2"/>
      <c r="P279" s="2"/>
    </row>
    <row r="280" spans="1:16" ht="21" customHeight="1">
      <c r="A280" s="2"/>
      <c r="B280" s="2"/>
      <c r="C280" s="2"/>
      <c r="D280" s="2"/>
      <c r="E280" s="2"/>
      <c r="F280" s="2"/>
      <c r="G280" s="2"/>
      <c r="H280" s="4"/>
      <c r="I280" s="2"/>
      <c r="J280" s="2"/>
      <c r="K280" s="2"/>
      <c r="L280" s="2"/>
      <c r="M280" s="4"/>
      <c r="N280" s="4"/>
      <c r="O280" s="2"/>
      <c r="P280" s="2"/>
    </row>
    <row r="281" spans="1:16" ht="21" customHeight="1">
      <c r="A281" s="2"/>
      <c r="B281" s="2"/>
      <c r="C281" s="2"/>
      <c r="D281" s="2"/>
      <c r="E281" s="2"/>
      <c r="F281" s="2"/>
      <c r="G281" s="2"/>
      <c r="H281" s="4"/>
      <c r="I281" s="2"/>
      <c r="J281" s="2"/>
      <c r="K281" s="2"/>
      <c r="L281" s="2"/>
      <c r="M281" s="4"/>
      <c r="N281" s="4"/>
      <c r="O281" s="2"/>
      <c r="P281" s="2"/>
    </row>
    <row r="282" spans="1:16" ht="21" customHeight="1">
      <c r="A282" s="2"/>
      <c r="B282" s="2"/>
      <c r="C282" s="2"/>
      <c r="D282" s="2"/>
      <c r="E282" s="2"/>
      <c r="F282" s="2"/>
      <c r="G282" s="2"/>
      <c r="H282" s="4"/>
      <c r="I282" s="2"/>
      <c r="J282" s="2"/>
      <c r="K282" s="2"/>
      <c r="L282" s="2"/>
      <c r="M282" s="4"/>
      <c r="N282" s="4"/>
      <c r="O282" s="2"/>
      <c r="P282" s="2"/>
    </row>
    <row r="283" spans="1:16" ht="21" customHeight="1">
      <c r="A283" s="2"/>
      <c r="B283" s="2"/>
      <c r="C283" s="2"/>
      <c r="D283" s="2"/>
      <c r="E283" s="2"/>
      <c r="F283" s="2"/>
      <c r="G283" s="2"/>
      <c r="H283" s="4"/>
      <c r="I283" s="2"/>
      <c r="J283" s="2"/>
      <c r="K283" s="2"/>
      <c r="L283" s="2"/>
      <c r="M283" s="4"/>
      <c r="N283" s="4"/>
      <c r="O283" s="2"/>
      <c r="P283" s="2"/>
    </row>
    <row r="284" spans="1:16" ht="21" customHeight="1">
      <c r="A284" s="2"/>
      <c r="B284" s="2"/>
      <c r="C284" s="2"/>
      <c r="D284" s="2"/>
      <c r="E284" s="2"/>
      <c r="F284" s="2"/>
      <c r="G284" s="2"/>
      <c r="H284" s="4"/>
      <c r="I284" s="2"/>
      <c r="J284" s="2"/>
      <c r="K284" s="2"/>
      <c r="L284" s="2"/>
      <c r="M284" s="4"/>
      <c r="N284" s="4"/>
      <c r="O284" s="2"/>
      <c r="P284" s="2"/>
    </row>
    <row r="285" spans="1:16" ht="21" customHeight="1">
      <c r="A285" s="2"/>
      <c r="B285" s="2"/>
      <c r="C285" s="2"/>
      <c r="D285" s="2"/>
      <c r="E285" s="2"/>
      <c r="F285" s="2"/>
      <c r="G285" s="2"/>
      <c r="H285" s="4"/>
      <c r="I285" s="2"/>
      <c r="J285" s="2"/>
      <c r="K285" s="2"/>
      <c r="L285" s="2"/>
      <c r="M285" s="4"/>
      <c r="N285" s="4"/>
      <c r="O285" s="2"/>
      <c r="P285" s="2"/>
    </row>
    <row r="286" spans="1:16" ht="21" customHeight="1">
      <c r="A286" s="2"/>
      <c r="B286" s="2"/>
      <c r="C286" s="2"/>
      <c r="D286" s="2"/>
      <c r="E286" s="2"/>
      <c r="F286" s="2"/>
      <c r="G286" s="2"/>
      <c r="H286" s="4"/>
      <c r="I286" s="2"/>
      <c r="J286" s="2"/>
      <c r="K286" s="2"/>
      <c r="L286" s="2"/>
      <c r="M286" s="4"/>
      <c r="N286" s="4"/>
      <c r="O286" s="2"/>
      <c r="P286" s="2"/>
    </row>
    <row r="287" spans="1:16" ht="21" customHeight="1">
      <c r="A287" s="2"/>
      <c r="B287" s="2"/>
      <c r="C287" s="2"/>
      <c r="D287" s="2"/>
      <c r="E287" s="2"/>
      <c r="F287" s="2"/>
      <c r="G287" s="2"/>
      <c r="H287" s="4"/>
      <c r="I287" s="2"/>
      <c r="J287" s="2"/>
      <c r="K287" s="2"/>
      <c r="L287" s="2"/>
      <c r="M287" s="4"/>
      <c r="N287" s="4"/>
      <c r="O287" s="2"/>
      <c r="P287" s="2"/>
    </row>
    <row r="288" spans="1:16" ht="21" customHeight="1">
      <c r="A288" s="2"/>
      <c r="B288" s="2"/>
      <c r="C288" s="2"/>
      <c r="D288" s="2"/>
      <c r="E288" s="2"/>
      <c r="F288" s="2"/>
      <c r="G288" s="2"/>
      <c r="H288" s="4"/>
      <c r="I288" s="2"/>
      <c r="J288" s="2"/>
      <c r="K288" s="2"/>
      <c r="L288" s="2"/>
      <c r="M288" s="4"/>
      <c r="N288" s="4"/>
      <c r="O288" s="2"/>
      <c r="P288" s="2"/>
    </row>
    <row r="289" spans="1:16" ht="21" customHeight="1">
      <c r="A289" s="2"/>
      <c r="B289" s="2"/>
      <c r="C289" s="2"/>
      <c r="D289" s="2"/>
      <c r="E289" s="2"/>
      <c r="F289" s="2"/>
      <c r="G289" s="2"/>
      <c r="H289" s="4"/>
      <c r="I289" s="2"/>
      <c r="J289" s="2"/>
      <c r="K289" s="2"/>
      <c r="L289" s="2"/>
      <c r="M289" s="4"/>
      <c r="N289" s="4"/>
      <c r="O289" s="2"/>
      <c r="P289" s="2"/>
    </row>
    <row r="290" spans="1:16" ht="21" customHeight="1">
      <c r="A290" s="2"/>
      <c r="B290" s="2"/>
      <c r="C290" s="2"/>
      <c r="D290" s="2"/>
      <c r="E290" s="2"/>
      <c r="F290" s="2"/>
      <c r="G290" s="2"/>
      <c r="H290" s="4"/>
      <c r="I290" s="2"/>
      <c r="J290" s="2"/>
      <c r="K290" s="2"/>
      <c r="L290" s="2"/>
      <c r="M290" s="4"/>
      <c r="N290" s="4"/>
      <c r="O290" s="2"/>
      <c r="P290" s="2"/>
    </row>
    <row r="291" spans="1:16" ht="21" customHeight="1">
      <c r="A291" s="2"/>
      <c r="B291" s="2"/>
      <c r="C291" s="2"/>
      <c r="D291" s="2"/>
      <c r="E291" s="2"/>
      <c r="F291" s="2"/>
      <c r="G291" s="2"/>
      <c r="H291" s="4"/>
      <c r="I291" s="2"/>
      <c r="J291" s="2"/>
      <c r="K291" s="2"/>
      <c r="L291" s="2"/>
      <c r="M291" s="4"/>
      <c r="N291" s="4"/>
      <c r="O291" s="2"/>
      <c r="P291" s="2"/>
    </row>
    <row r="292" spans="1:16" ht="21" customHeight="1">
      <c r="A292" s="2"/>
      <c r="B292" s="2"/>
      <c r="C292" s="2"/>
      <c r="D292" s="2"/>
      <c r="E292" s="2"/>
      <c r="F292" s="2"/>
      <c r="G292" s="2"/>
      <c r="H292" s="4"/>
      <c r="I292" s="2"/>
      <c r="J292" s="2"/>
      <c r="K292" s="2"/>
      <c r="L292" s="2"/>
      <c r="M292" s="4"/>
      <c r="N292" s="4"/>
      <c r="O292" s="2"/>
      <c r="P292" s="2"/>
    </row>
    <row r="293" spans="1:16" ht="21" customHeight="1">
      <c r="A293" s="2"/>
      <c r="B293" s="2"/>
      <c r="C293" s="2"/>
      <c r="D293" s="2"/>
      <c r="E293" s="2"/>
      <c r="F293" s="2"/>
      <c r="G293" s="2"/>
      <c r="H293" s="4"/>
      <c r="I293" s="2"/>
      <c r="J293" s="2"/>
      <c r="K293" s="2"/>
      <c r="L293" s="2"/>
      <c r="M293" s="4"/>
      <c r="N293" s="4"/>
      <c r="O293" s="2"/>
      <c r="P293" s="2"/>
    </row>
    <row r="294" spans="1:16" ht="21" customHeight="1">
      <c r="A294" s="2"/>
      <c r="B294" s="2"/>
      <c r="C294" s="2"/>
      <c r="D294" s="2"/>
      <c r="E294" s="2"/>
      <c r="F294" s="2"/>
      <c r="G294" s="2"/>
      <c r="H294" s="4"/>
      <c r="I294" s="2"/>
      <c r="J294" s="2"/>
      <c r="K294" s="2"/>
      <c r="L294" s="2"/>
      <c r="M294" s="4"/>
      <c r="N294" s="4"/>
      <c r="O294" s="2"/>
      <c r="P294" s="2"/>
    </row>
    <row r="295" spans="1:16" ht="21" customHeight="1">
      <c r="A295" s="2"/>
      <c r="B295" s="2"/>
      <c r="C295" s="2"/>
      <c r="D295" s="2"/>
      <c r="E295" s="2"/>
      <c r="F295" s="2"/>
      <c r="G295" s="2"/>
      <c r="H295" s="4"/>
      <c r="I295" s="2"/>
      <c r="J295" s="2"/>
      <c r="K295" s="2"/>
      <c r="L295" s="2"/>
      <c r="M295" s="4"/>
      <c r="N295" s="4"/>
      <c r="O295" s="2"/>
      <c r="P295" s="2"/>
    </row>
    <row r="296" spans="1:16" ht="21" customHeight="1">
      <c r="A296" s="2"/>
      <c r="B296" s="2"/>
      <c r="C296" s="2"/>
      <c r="D296" s="2"/>
      <c r="E296" s="2"/>
      <c r="F296" s="2"/>
      <c r="G296" s="2"/>
      <c r="H296" s="4"/>
      <c r="I296" s="2"/>
      <c r="J296" s="2"/>
      <c r="K296" s="2"/>
      <c r="L296" s="2"/>
      <c r="M296" s="4"/>
      <c r="N296" s="4"/>
      <c r="O296" s="2"/>
      <c r="P296" s="2"/>
    </row>
    <row r="297" spans="1:16" ht="21" customHeight="1">
      <c r="A297" s="2"/>
      <c r="B297" s="2"/>
      <c r="C297" s="2"/>
      <c r="D297" s="2"/>
      <c r="E297" s="2"/>
      <c r="F297" s="2"/>
      <c r="G297" s="2"/>
      <c r="H297" s="4"/>
      <c r="I297" s="2"/>
      <c r="J297" s="2"/>
      <c r="K297" s="2"/>
      <c r="L297" s="2"/>
      <c r="M297" s="4"/>
      <c r="N297" s="4"/>
      <c r="O297" s="2"/>
      <c r="P297" s="2"/>
    </row>
    <row r="298" spans="1:16" ht="21" customHeight="1">
      <c r="A298" s="2"/>
      <c r="B298" s="2"/>
      <c r="C298" s="2"/>
      <c r="D298" s="2"/>
      <c r="E298" s="2"/>
      <c r="F298" s="2"/>
      <c r="G298" s="2"/>
      <c r="H298" s="4"/>
      <c r="I298" s="2"/>
      <c r="J298" s="2"/>
      <c r="K298" s="2"/>
      <c r="L298" s="2"/>
      <c r="M298" s="4"/>
      <c r="N298" s="4"/>
      <c r="O298" s="2"/>
      <c r="P298" s="2"/>
    </row>
    <row r="299" spans="1:16" ht="21" customHeight="1">
      <c r="A299" s="2"/>
      <c r="B299" s="2"/>
      <c r="C299" s="2"/>
      <c r="D299" s="2"/>
      <c r="E299" s="2"/>
      <c r="F299" s="2"/>
      <c r="G299" s="2"/>
      <c r="H299" s="4"/>
      <c r="I299" s="2"/>
      <c r="J299" s="2"/>
      <c r="K299" s="2"/>
      <c r="L299" s="2"/>
      <c r="M299" s="4"/>
      <c r="N299" s="4"/>
      <c r="O299" s="2"/>
      <c r="P299" s="2"/>
    </row>
    <row r="300" spans="1:16" ht="21" customHeight="1">
      <c r="A300" s="2"/>
      <c r="B300" s="2"/>
      <c r="C300" s="2"/>
      <c r="D300" s="2"/>
      <c r="E300" s="2"/>
      <c r="F300" s="2"/>
      <c r="G300" s="2"/>
      <c r="H300" s="4"/>
      <c r="I300" s="2"/>
      <c r="J300" s="2"/>
      <c r="K300" s="2"/>
      <c r="L300" s="2"/>
      <c r="M300" s="4"/>
      <c r="N300" s="4"/>
      <c r="O300" s="2"/>
      <c r="P300" s="2"/>
    </row>
    <row r="301" spans="1:16" ht="21" customHeight="1">
      <c r="A301" s="2"/>
      <c r="B301" s="2"/>
      <c r="C301" s="2"/>
      <c r="D301" s="2"/>
      <c r="E301" s="2"/>
      <c r="F301" s="2"/>
      <c r="G301" s="2"/>
      <c r="H301" s="4"/>
      <c r="I301" s="2"/>
      <c r="J301" s="2"/>
      <c r="K301" s="2"/>
      <c r="L301" s="2"/>
      <c r="M301" s="4"/>
      <c r="N301" s="4"/>
      <c r="O301" s="2"/>
      <c r="P301" s="2"/>
    </row>
    <row r="302" spans="1:16" ht="21" customHeight="1">
      <c r="A302" s="2"/>
      <c r="B302" s="2"/>
      <c r="C302" s="2"/>
      <c r="D302" s="2"/>
      <c r="E302" s="2"/>
      <c r="F302" s="2"/>
      <c r="G302" s="2"/>
      <c r="H302" s="4"/>
      <c r="I302" s="2"/>
      <c r="J302" s="2"/>
      <c r="K302" s="2"/>
      <c r="L302" s="2"/>
      <c r="M302" s="4"/>
      <c r="N302" s="4"/>
      <c r="O302" s="2"/>
      <c r="P302" s="2"/>
    </row>
    <row r="303" spans="1:16" ht="21" customHeight="1">
      <c r="A303" s="2"/>
      <c r="B303" s="2"/>
      <c r="C303" s="2"/>
      <c r="D303" s="2"/>
      <c r="E303" s="2"/>
      <c r="F303" s="2"/>
      <c r="G303" s="2"/>
      <c r="H303" s="4"/>
      <c r="I303" s="2"/>
      <c r="J303" s="2"/>
      <c r="K303" s="2"/>
      <c r="L303" s="2"/>
      <c r="M303" s="4"/>
      <c r="N303" s="4"/>
      <c r="O303" s="2"/>
      <c r="P303" s="2"/>
    </row>
    <row r="304" spans="1:16" ht="21" customHeight="1">
      <c r="A304" s="2"/>
      <c r="B304" s="2"/>
      <c r="C304" s="2"/>
      <c r="D304" s="2"/>
      <c r="E304" s="2"/>
      <c r="F304" s="2"/>
      <c r="G304" s="2"/>
      <c r="H304" s="4"/>
      <c r="I304" s="2"/>
      <c r="J304" s="2"/>
      <c r="K304" s="2"/>
      <c r="L304" s="2"/>
      <c r="M304" s="4"/>
      <c r="N304" s="4"/>
      <c r="O304" s="2"/>
      <c r="P304" s="2"/>
    </row>
    <row r="305" spans="1:16" ht="21" customHeight="1">
      <c r="A305" s="2"/>
      <c r="B305" s="2"/>
      <c r="C305" s="2"/>
      <c r="D305" s="2"/>
      <c r="E305" s="2"/>
      <c r="F305" s="2"/>
      <c r="G305" s="2"/>
      <c r="H305" s="4"/>
      <c r="I305" s="2"/>
      <c r="J305" s="2"/>
      <c r="K305" s="2"/>
      <c r="L305" s="2"/>
      <c r="M305" s="4"/>
      <c r="N305" s="4"/>
      <c r="O305" s="2"/>
      <c r="P305" s="2"/>
    </row>
    <row r="306" spans="1:16" ht="21" customHeight="1">
      <c r="A306" s="2"/>
      <c r="B306" s="2"/>
      <c r="C306" s="2"/>
      <c r="D306" s="2"/>
      <c r="E306" s="2"/>
      <c r="F306" s="2"/>
      <c r="G306" s="2"/>
      <c r="H306" s="4"/>
      <c r="I306" s="2"/>
      <c r="J306" s="2"/>
      <c r="K306" s="2"/>
      <c r="L306" s="2"/>
      <c r="M306" s="4"/>
      <c r="N306" s="4"/>
      <c r="O306" s="2"/>
      <c r="P306" s="2"/>
    </row>
    <row r="307" spans="1:16" ht="21" customHeight="1">
      <c r="A307" s="2"/>
      <c r="B307" s="2"/>
      <c r="C307" s="2"/>
      <c r="D307" s="2"/>
      <c r="E307" s="2"/>
      <c r="F307" s="2"/>
      <c r="G307" s="2"/>
      <c r="H307" s="4"/>
      <c r="I307" s="2"/>
      <c r="J307" s="2"/>
      <c r="K307" s="2"/>
      <c r="L307" s="2"/>
      <c r="M307" s="4"/>
      <c r="N307" s="4"/>
      <c r="O307" s="2"/>
      <c r="P307" s="2"/>
    </row>
    <row r="308" spans="1:16" ht="21" customHeight="1">
      <c r="A308" s="2"/>
      <c r="B308" s="2"/>
      <c r="C308" s="2"/>
      <c r="D308" s="2"/>
      <c r="E308" s="2"/>
      <c r="F308" s="2"/>
      <c r="G308" s="2"/>
      <c r="H308" s="4"/>
      <c r="I308" s="2"/>
      <c r="J308" s="2"/>
      <c r="K308" s="2"/>
      <c r="L308" s="2"/>
      <c r="M308" s="4"/>
      <c r="N308" s="4"/>
      <c r="O308" s="2"/>
      <c r="P308" s="2"/>
    </row>
    <row r="309" spans="1:16" ht="21" customHeight="1">
      <c r="A309" s="2"/>
      <c r="B309" s="2"/>
      <c r="C309" s="2"/>
      <c r="D309" s="2"/>
      <c r="E309" s="2"/>
      <c r="F309" s="2"/>
      <c r="G309" s="2"/>
      <c r="H309" s="4"/>
      <c r="I309" s="2"/>
      <c r="J309" s="2"/>
      <c r="K309" s="2"/>
      <c r="L309" s="2"/>
      <c r="M309" s="4"/>
      <c r="N309" s="4"/>
      <c r="O309" s="2"/>
      <c r="P309" s="2"/>
    </row>
    <row r="310" spans="1:16" ht="21" customHeight="1">
      <c r="A310" s="2"/>
      <c r="B310" s="2"/>
      <c r="C310" s="2"/>
      <c r="D310" s="2"/>
      <c r="E310" s="2"/>
      <c r="F310" s="2"/>
      <c r="G310" s="2"/>
      <c r="H310" s="4"/>
      <c r="I310" s="2"/>
      <c r="J310" s="2"/>
      <c r="K310" s="2"/>
      <c r="L310" s="2"/>
      <c r="M310" s="4"/>
      <c r="N310" s="4"/>
      <c r="O310" s="2"/>
      <c r="P310" s="2"/>
    </row>
    <row r="311" spans="1:16" ht="21" customHeight="1">
      <c r="A311" s="2"/>
      <c r="B311" s="2"/>
      <c r="C311" s="2"/>
      <c r="D311" s="2"/>
      <c r="E311" s="2"/>
      <c r="F311" s="2"/>
      <c r="G311" s="2"/>
      <c r="H311" s="4"/>
      <c r="I311" s="2"/>
      <c r="J311" s="2"/>
      <c r="K311" s="2"/>
      <c r="L311" s="2"/>
      <c r="M311" s="4"/>
      <c r="N311" s="4"/>
      <c r="O311" s="2"/>
      <c r="P311" s="2"/>
    </row>
    <row r="312" spans="1:16" ht="21" customHeight="1">
      <c r="A312" s="2"/>
      <c r="B312" s="2"/>
      <c r="C312" s="2"/>
      <c r="D312" s="2"/>
      <c r="E312" s="2"/>
      <c r="F312" s="2"/>
      <c r="G312" s="2"/>
      <c r="H312" s="4"/>
      <c r="I312" s="2"/>
      <c r="J312" s="2"/>
      <c r="K312" s="2"/>
      <c r="L312" s="2"/>
      <c r="M312" s="4"/>
      <c r="N312" s="4"/>
      <c r="O312" s="2"/>
      <c r="P312" s="2"/>
    </row>
    <row r="313" spans="1:16" ht="21" customHeight="1">
      <c r="A313" s="2"/>
      <c r="B313" s="2"/>
      <c r="C313" s="2"/>
      <c r="D313" s="2"/>
      <c r="E313" s="2"/>
      <c r="F313" s="2"/>
      <c r="G313" s="2"/>
      <c r="H313" s="4"/>
      <c r="I313" s="2"/>
      <c r="J313" s="2"/>
      <c r="K313" s="2"/>
      <c r="L313" s="2"/>
      <c r="M313" s="4"/>
      <c r="N313" s="4"/>
      <c r="O313" s="2"/>
      <c r="P313" s="2"/>
    </row>
    <row r="314" spans="1:16" ht="21" customHeight="1">
      <c r="A314" s="2"/>
      <c r="B314" s="2"/>
      <c r="C314" s="2"/>
      <c r="D314" s="2"/>
      <c r="E314" s="2"/>
      <c r="F314" s="2"/>
      <c r="G314" s="2"/>
      <c r="H314" s="4"/>
      <c r="I314" s="2"/>
      <c r="J314" s="2"/>
      <c r="K314" s="2"/>
      <c r="L314" s="2"/>
      <c r="M314" s="4"/>
      <c r="N314" s="4"/>
      <c r="O314" s="2"/>
      <c r="P314" s="2"/>
    </row>
    <row r="315" spans="1:16" ht="21" customHeight="1">
      <c r="A315" s="2"/>
      <c r="B315" s="2"/>
      <c r="C315" s="2"/>
      <c r="D315" s="2"/>
      <c r="E315" s="2"/>
      <c r="F315" s="2"/>
      <c r="G315" s="2"/>
      <c r="H315" s="4"/>
      <c r="I315" s="2"/>
      <c r="J315" s="2"/>
      <c r="K315" s="2"/>
      <c r="L315" s="2"/>
      <c r="M315" s="4"/>
      <c r="N315" s="4"/>
      <c r="O315" s="2"/>
      <c r="P315" s="2"/>
    </row>
    <row r="316" spans="1:16" ht="21" customHeight="1">
      <c r="A316" s="2"/>
      <c r="B316" s="2"/>
      <c r="C316" s="2"/>
      <c r="D316" s="2"/>
      <c r="E316" s="2"/>
      <c r="F316" s="2"/>
      <c r="G316" s="2"/>
      <c r="H316" s="4"/>
      <c r="I316" s="2"/>
      <c r="J316" s="2"/>
      <c r="K316" s="2"/>
      <c r="L316" s="2"/>
      <c r="M316" s="4"/>
      <c r="N316" s="4"/>
      <c r="O316" s="2"/>
      <c r="P316" s="2"/>
    </row>
    <row r="317" spans="1:16" ht="21" customHeight="1">
      <c r="A317" s="2"/>
      <c r="B317" s="2"/>
      <c r="C317" s="2"/>
      <c r="D317" s="2"/>
      <c r="E317" s="2"/>
      <c r="F317" s="2"/>
      <c r="G317" s="2"/>
      <c r="H317" s="4"/>
      <c r="I317" s="2"/>
      <c r="J317" s="2"/>
      <c r="K317" s="2"/>
      <c r="L317" s="2"/>
      <c r="M317" s="4"/>
      <c r="N317" s="4"/>
      <c r="O317" s="2"/>
      <c r="P317" s="2"/>
    </row>
    <row r="318" spans="1:16" ht="21" customHeight="1">
      <c r="A318" s="2"/>
      <c r="B318" s="2"/>
      <c r="C318" s="2"/>
      <c r="D318" s="2"/>
      <c r="E318" s="2"/>
      <c r="F318" s="2"/>
      <c r="G318" s="2"/>
      <c r="H318" s="4"/>
      <c r="I318" s="2"/>
      <c r="J318" s="2"/>
      <c r="K318" s="2"/>
      <c r="L318" s="2"/>
      <c r="M318" s="4"/>
      <c r="N318" s="4"/>
      <c r="O318" s="2"/>
      <c r="P318" s="2"/>
    </row>
    <row r="319" spans="1:16" ht="21" customHeight="1">
      <c r="A319" s="2"/>
      <c r="B319" s="2"/>
      <c r="C319" s="2"/>
      <c r="D319" s="2"/>
      <c r="E319" s="2"/>
      <c r="F319" s="2"/>
      <c r="G319" s="2"/>
      <c r="H319" s="4"/>
      <c r="I319" s="2"/>
      <c r="J319" s="2"/>
      <c r="K319" s="2"/>
      <c r="L319" s="2"/>
      <c r="M319" s="4"/>
      <c r="N319" s="4"/>
      <c r="O319" s="2"/>
      <c r="P319" s="2"/>
    </row>
    <row r="320" spans="1:16" ht="21" customHeight="1">
      <c r="A320" s="2"/>
      <c r="B320" s="2"/>
      <c r="C320" s="2"/>
      <c r="D320" s="2"/>
      <c r="E320" s="2"/>
      <c r="F320" s="2"/>
      <c r="G320" s="2"/>
      <c r="H320" s="4"/>
      <c r="I320" s="2"/>
      <c r="J320" s="2"/>
      <c r="K320" s="2"/>
      <c r="L320" s="2"/>
      <c r="M320" s="4"/>
      <c r="N320" s="4"/>
      <c r="O320" s="2"/>
      <c r="P320" s="2"/>
    </row>
    <row r="321" spans="1:16" ht="21" customHeight="1">
      <c r="A321" s="2"/>
      <c r="B321" s="2"/>
      <c r="C321" s="2"/>
      <c r="D321" s="2"/>
      <c r="E321" s="2"/>
      <c r="F321" s="2"/>
      <c r="G321" s="2"/>
      <c r="H321" s="4"/>
      <c r="I321" s="2"/>
      <c r="J321" s="2"/>
      <c r="K321" s="2"/>
      <c r="L321" s="2"/>
      <c r="M321" s="4"/>
      <c r="N321" s="4"/>
      <c r="O321" s="2"/>
      <c r="P321" s="2"/>
    </row>
    <row r="322" spans="1:16" ht="21" customHeight="1">
      <c r="A322" s="2"/>
      <c r="B322" s="2"/>
      <c r="C322" s="2"/>
      <c r="D322" s="2"/>
      <c r="E322" s="2"/>
      <c r="F322" s="2"/>
      <c r="G322" s="2"/>
      <c r="H322" s="4"/>
      <c r="I322" s="2"/>
      <c r="J322" s="2"/>
      <c r="K322" s="2"/>
      <c r="L322" s="2"/>
      <c r="M322" s="4"/>
      <c r="N322" s="4"/>
      <c r="O322" s="2"/>
      <c r="P322" s="2"/>
    </row>
    <row r="323" spans="1:16" ht="21" customHeight="1">
      <c r="A323" s="2"/>
      <c r="B323" s="2"/>
      <c r="C323" s="2"/>
      <c r="D323" s="2"/>
      <c r="E323" s="2"/>
      <c r="F323" s="2"/>
      <c r="G323" s="2"/>
      <c r="H323" s="4"/>
      <c r="I323" s="2"/>
      <c r="J323" s="2"/>
      <c r="K323" s="2"/>
      <c r="L323" s="2"/>
      <c r="M323" s="4"/>
      <c r="N323" s="4"/>
      <c r="O323" s="2"/>
      <c r="P323" s="2"/>
    </row>
    <row r="324" spans="1:16" ht="21" customHeight="1">
      <c r="A324" s="2"/>
      <c r="B324" s="2"/>
      <c r="C324" s="2"/>
      <c r="D324" s="2"/>
      <c r="E324" s="2"/>
      <c r="F324" s="2"/>
      <c r="G324" s="2"/>
      <c r="H324" s="4"/>
      <c r="I324" s="2"/>
      <c r="J324" s="2"/>
      <c r="K324" s="2"/>
      <c r="L324" s="2"/>
      <c r="M324" s="4"/>
      <c r="N324" s="4"/>
      <c r="O324" s="2"/>
      <c r="P324" s="2"/>
    </row>
    <row r="325" spans="1:16" ht="21" customHeight="1">
      <c r="A325" s="2"/>
      <c r="B325" s="2"/>
      <c r="C325" s="2"/>
      <c r="D325" s="2"/>
      <c r="E325" s="2"/>
      <c r="F325" s="2"/>
      <c r="G325" s="2"/>
      <c r="H325" s="4"/>
      <c r="I325" s="2"/>
      <c r="J325" s="2"/>
      <c r="K325" s="2"/>
      <c r="L325" s="2"/>
      <c r="M325" s="4"/>
      <c r="N325" s="4"/>
      <c r="O325" s="2"/>
      <c r="P325" s="2"/>
    </row>
    <row r="326" spans="1:16" ht="21" customHeight="1">
      <c r="A326" s="2"/>
      <c r="B326" s="2"/>
      <c r="C326" s="2"/>
      <c r="D326" s="2"/>
      <c r="E326" s="2"/>
      <c r="F326" s="2"/>
      <c r="G326" s="2"/>
      <c r="H326" s="4"/>
      <c r="I326" s="2"/>
      <c r="J326" s="2"/>
      <c r="K326" s="2"/>
      <c r="L326" s="2"/>
      <c r="M326" s="4"/>
      <c r="N326" s="4"/>
      <c r="O326" s="2"/>
      <c r="P326" s="2"/>
    </row>
    <row r="327" spans="1:16" ht="21" customHeight="1">
      <c r="A327" s="2"/>
      <c r="B327" s="2"/>
      <c r="C327" s="2"/>
      <c r="D327" s="2"/>
      <c r="E327" s="2"/>
      <c r="F327" s="2"/>
      <c r="G327" s="2"/>
      <c r="H327" s="4"/>
      <c r="I327" s="2"/>
      <c r="J327" s="2"/>
      <c r="K327" s="2"/>
      <c r="L327" s="2"/>
      <c r="M327" s="4"/>
      <c r="N327" s="4"/>
      <c r="O327" s="2"/>
      <c r="P327" s="2"/>
    </row>
    <row r="328" spans="1:16" ht="21" customHeight="1">
      <c r="A328" s="2"/>
      <c r="B328" s="2"/>
      <c r="C328" s="2"/>
      <c r="D328" s="2"/>
      <c r="E328" s="2"/>
      <c r="F328" s="2"/>
      <c r="G328" s="2"/>
      <c r="H328" s="4"/>
      <c r="I328" s="2"/>
      <c r="J328" s="2"/>
      <c r="K328" s="2"/>
      <c r="L328" s="2"/>
      <c r="M328" s="4"/>
      <c r="N328" s="4"/>
      <c r="O328" s="2"/>
      <c r="P328" s="2"/>
    </row>
    <row r="329" spans="1:16" ht="21" customHeight="1">
      <c r="A329" s="2"/>
      <c r="B329" s="2"/>
      <c r="C329" s="2"/>
      <c r="D329" s="2"/>
      <c r="E329" s="2"/>
      <c r="F329" s="2"/>
      <c r="G329" s="2"/>
      <c r="H329" s="4"/>
      <c r="I329" s="2"/>
      <c r="J329" s="2"/>
      <c r="K329" s="2"/>
      <c r="L329" s="2"/>
      <c r="M329" s="4"/>
      <c r="N329" s="4"/>
      <c r="O329" s="2"/>
      <c r="P329" s="2"/>
    </row>
    <row r="330" spans="1:16" ht="21" customHeight="1">
      <c r="A330" s="2"/>
      <c r="B330" s="2"/>
      <c r="C330" s="2"/>
      <c r="D330" s="2"/>
      <c r="E330" s="2"/>
      <c r="F330" s="2"/>
      <c r="G330" s="2"/>
      <c r="H330" s="4"/>
      <c r="I330" s="2"/>
      <c r="J330" s="2"/>
      <c r="K330" s="2"/>
      <c r="L330" s="2"/>
      <c r="M330" s="4"/>
      <c r="N330" s="4"/>
      <c r="O330" s="2"/>
      <c r="P330" s="2"/>
    </row>
    <row r="331" spans="1:16" ht="21" customHeight="1">
      <c r="A331" s="2"/>
      <c r="B331" s="2"/>
      <c r="C331" s="2"/>
      <c r="D331" s="2"/>
      <c r="E331" s="2"/>
      <c r="F331" s="2"/>
      <c r="G331" s="2"/>
      <c r="H331" s="4"/>
      <c r="I331" s="2"/>
      <c r="J331" s="2"/>
      <c r="K331" s="2"/>
      <c r="L331" s="2"/>
      <c r="M331" s="4"/>
      <c r="N331" s="4"/>
      <c r="O331" s="2"/>
      <c r="P331" s="2"/>
    </row>
    <row r="332" spans="1:16" ht="21" customHeight="1">
      <c r="A332" s="2"/>
      <c r="B332" s="2"/>
      <c r="C332" s="2"/>
      <c r="D332" s="2"/>
      <c r="E332" s="2"/>
      <c r="F332" s="2"/>
      <c r="G332" s="2"/>
      <c r="H332" s="4"/>
      <c r="I332" s="2"/>
      <c r="J332" s="2"/>
      <c r="K332" s="2"/>
      <c r="L332" s="2"/>
      <c r="M332" s="4"/>
      <c r="N332" s="4"/>
      <c r="O332" s="2"/>
      <c r="P332" s="2"/>
    </row>
    <row r="333" spans="1:16" ht="21" customHeight="1">
      <c r="A333" s="2"/>
      <c r="B333" s="2"/>
      <c r="C333" s="2"/>
      <c r="D333" s="2"/>
      <c r="E333" s="2"/>
      <c r="F333" s="2"/>
      <c r="G333" s="2"/>
      <c r="H333" s="4"/>
      <c r="I333" s="2"/>
      <c r="J333" s="2"/>
      <c r="K333" s="2"/>
      <c r="L333" s="2"/>
      <c r="M333" s="4"/>
      <c r="N333" s="4"/>
      <c r="O333" s="2"/>
      <c r="P333" s="2"/>
    </row>
    <row r="334" spans="1:16" ht="21" customHeight="1">
      <c r="A334" s="2"/>
      <c r="B334" s="2"/>
      <c r="C334" s="2"/>
      <c r="D334" s="2"/>
      <c r="E334" s="2"/>
      <c r="F334" s="2"/>
      <c r="G334" s="2"/>
      <c r="H334" s="4"/>
      <c r="I334" s="2"/>
      <c r="J334" s="2"/>
      <c r="K334" s="2"/>
      <c r="L334" s="2"/>
      <c r="M334" s="4"/>
      <c r="N334" s="4"/>
      <c r="O334" s="2"/>
      <c r="P334" s="2"/>
    </row>
    <row r="335" spans="1:16" ht="21" customHeight="1">
      <c r="A335" s="2"/>
      <c r="B335" s="2"/>
      <c r="C335" s="2"/>
      <c r="D335" s="2"/>
      <c r="E335" s="2"/>
      <c r="F335" s="2"/>
      <c r="G335" s="2"/>
      <c r="H335" s="4"/>
      <c r="I335" s="2"/>
      <c r="J335" s="2"/>
      <c r="K335" s="2"/>
      <c r="L335" s="2"/>
      <c r="M335" s="4"/>
      <c r="N335" s="4"/>
      <c r="O335" s="2"/>
      <c r="P335" s="2"/>
    </row>
    <row r="336" spans="1:16" ht="21" customHeight="1">
      <c r="A336" s="2"/>
      <c r="B336" s="2"/>
      <c r="C336" s="2"/>
      <c r="D336" s="2"/>
      <c r="E336" s="2"/>
      <c r="F336" s="2"/>
      <c r="G336" s="2"/>
      <c r="H336" s="4"/>
      <c r="I336" s="2"/>
      <c r="J336" s="2"/>
      <c r="K336" s="2"/>
      <c r="L336" s="2"/>
      <c r="M336" s="4"/>
      <c r="N336" s="4"/>
      <c r="O336" s="2"/>
      <c r="P336" s="2"/>
    </row>
    <row r="337" spans="1:16" ht="21" customHeight="1">
      <c r="A337" s="2"/>
      <c r="B337" s="2"/>
      <c r="C337" s="2"/>
      <c r="D337" s="2"/>
      <c r="E337" s="2"/>
      <c r="F337" s="2"/>
      <c r="G337" s="2"/>
      <c r="H337" s="4"/>
      <c r="I337" s="2"/>
      <c r="J337" s="2"/>
      <c r="K337" s="2"/>
      <c r="L337" s="2"/>
      <c r="M337" s="4"/>
      <c r="N337" s="4"/>
      <c r="O337" s="2"/>
      <c r="P337" s="2"/>
    </row>
    <row r="338" spans="1:16" ht="21" customHeight="1">
      <c r="A338" s="2"/>
      <c r="B338" s="2"/>
      <c r="C338" s="2"/>
      <c r="D338" s="2"/>
      <c r="E338" s="2"/>
      <c r="F338" s="2"/>
      <c r="G338" s="2"/>
      <c r="H338" s="4"/>
      <c r="I338" s="2"/>
      <c r="J338" s="2"/>
      <c r="K338" s="2"/>
      <c r="L338" s="2"/>
      <c r="M338" s="4"/>
      <c r="N338" s="4"/>
      <c r="O338" s="2"/>
      <c r="P338" s="2"/>
    </row>
    <row r="339" spans="1:16" ht="21" customHeight="1">
      <c r="A339" s="2"/>
      <c r="B339" s="2"/>
      <c r="C339" s="2"/>
      <c r="D339" s="2"/>
      <c r="E339" s="2"/>
      <c r="F339" s="2"/>
      <c r="G339" s="2"/>
      <c r="H339" s="4"/>
      <c r="I339" s="2"/>
      <c r="J339" s="2"/>
      <c r="K339" s="2"/>
      <c r="L339" s="2"/>
      <c r="M339" s="4"/>
      <c r="N339" s="4"/>
      <c r="O339" s="2"/>
      <c r="P339" s="2"/>
    </row>
    <row r="340" spans="1:16" ht="21" customHeight="1">
      <c r="A340" s="2"/>
      <c r="B340" s="2"/>
      <c r="C340" s="2"/>
      <c r="D340" s="2"/>
      <c r="E340" s="2"/>
      <c r="F340" s="2"/>
      <c r="G340" s="2"/>
      <c r="H340" s="4"/>
      <c r="I340" s="2"/>
      <c r="J340" s="2"/>
      <c r="K340" s="2"/>
      <c r="L340" s="2"/>
      <c r="M340" s="4"/>
      <c r="N340" s="4"/>
      <c r="O340" s="2"/>
      <c r="P340" s="2"/>
    </row>
    <row r="341" spans="1:16" ht="21" customHeight="1">
      <c r="A341" s="2"/>
      <c r="B341" s="2"/>
      <c r="C341" s="2"/>
      <c r="D341" s="2"/>
      <c r="E341" s="2"/>
      <c r="F341" s="2"/>
      <c r="G341" s="2"/>
      <c r="H341" s="4"/>
      <c r="I341" s="2"/>
      <c r="J341" s="2"/>
      <c r="K341" s="2"/>
      <c r="L341" s="2"/>
      <c r="M341" s="4"/>
      <c r="N341" s="4"/>
      <c r="O341" s="2"/>
      <c r="P341" s="2"/>
    </row>
    <row r="342" spans="1:16" ht="21" customHeight="1">
      <c r="A342" s="2"/>
      <c r="B342" s="2"/>
      <c r="C342" s="2"/>
      <c r="D342" s="2"/>
      <c r="E342" s="2"/>
      <c r="F342" s="2"/>
      <c r="G342" s="2"/>
      <c r="H342" s="4"/>
      <c r="I342" s="2"/>
      <c r="J342" s="2"/>
      <c r="K342" s="2"/>
      <c r="L342" s="2"/>
      <c r="M342" s="4"/>
      <c r="N342" s="4"/>
      <c r="O342" s="2"/>
      <c r="P342" s="2"/>
    </row>
    <row r="343" spans="1:16" ht="21" customHeight="1">
      <c r="A343" s="2"/>
      <c r="B343" s="2"/>
      <c r="C343" s="2"/>
      <c r="D343" s="2"/>
      <c r="E343" s="2"/>
      <c r="F343" s="2"/>
      <c r="G343" s="2"/>
      <c r="H343" s="4"/>
      <c r="I343" s="2"/>
      <c r="J343" s="2"/>
      <c r="K343" s="2"/>
      <c r="L343" s="2"/>
      <c r="M343" s="4"/>
      <c r="N343" s="4"/>
      <c r="O343" s="2"/>
      <c r="P343" s="2"/>
    </row>
    <row r="344" spans="1:16" ht="21" customHeight="1">
      <c r="A344" s="2"/>
      <c r="B344" s="2"/>
      <c r="C344" s="2"/>
      <c r="D344" s="2"/>
      <c r="E344" s="2"/>
      <c r="F344" s="2"/>
      <c r="G344" s="2"/>
      <c r="H344" s="4"/>
      <c r="I344" s="2"/>
      <c r="J344" s="2"/>
      <c r="K344" s="2"/>
      <c r="L344" s="2"/>
      <c r="M344" s="4"/>
      <c r="N344" s="4"/>
      <c r="O344" s="2"/>
      <c r="P344" s="2"/>
    </row>
    <row r="345" spans="1:16" ht="21" customHeight="1">
      <c r="A345" s="2"/>
      <c r="B345" s="2"/>
      <c r="C345" s="2"/>
      <c r="D345" s="2"/>
      <c r="E345" s="2"/>
      <c r="F345" s="2"/>
      <c r="G345" s="2"/>
      <c r="H345" s="4"/>
      <c r="I345" s="2"/>
      <c r="J345" s="2"/>
      <c r="K345" s="2"/>
      <c r="L345" s="2"/>
      <c r="M345" s="4"/>
      <c r="N345" s="4"/>
      <c r="O345" s="2"/>
      <c r="P345" s="2"/>
    </row>
    <row r="346" spans="1:16" ht="21" customHeight="1">
      <c r="A346" s="2"/>
      <c r="B346" s="2"/>
      <c r="C346" s="2"/>
      <c r="D346" s="2"/>
      <c r="E346" s="2"/>
      <c r="F346" s="2"/>
      <c r="G346" s="2"/>
      <c r="H346" s="4"/>
      <c r="I346" s="2"/>
      <c r="J346" s="2"/>
      <c r="K346" s="2"/>
      <c r="L346" s="2"/>
      <c r="M346" s="4"/>
      <c r="N346" s="4"/>
      <c r="O346" s="2"/>
      <c r="P346" s="2"/>
    </row>
    <row r="347" spans="1:16" ht="21" customHeight="1">
      <c r="A347" s="2"/>
      <c r="B347" s="2"/>
      <c r="C347" s="2"/>
      <c r="D347" s="2"/>
      <c r="E347" s="2"/>
      <c r="F347" s="2"/>
      <c r="G347" s="2"/>
      <c r="H347" s="4"/>
      <c r="I347" s="2"/>
      <c r="J347" s="2"/>
      <c r="K347" s="2"/>
      <c r="L347" s="2"/>
      <c r="M347" s="4"/>
      <c r="N347" s="4"/>
      <c r="O347" s="2"/>
      <c r="P347" s="2"/>
    </row>
    <row r="348" spans="1:16" ht="21" customHeight="1">
      <c r="A348" s="2"/>
      <c r="B348" s="2"/>
      <c r="C348" s="2"/>
      <c r="D348" s="2"/>
      <c r="E348" s="2"/>
      <c r="F348" s="2"/>
      <c r="G348" s="2"/>
      <c r="H348" s="4"/>
      <c r="I348" s="2"/>
      <c r="J348" s="2"/>
      <c r="K348" s="2"/>
      <c r="L348" s="2"/>
      <c r="M348" s="4"/>
      <c r="N348" s="4"/>
      <c r="O348" s="2"/>
      <c r="P348" s="2"/>
    </row>
    <row r="349" spans="1:16" ht="21" customHeight="1">
      <c r="A349" s="2"/>
      <c r="B349" s="2"/>
      <c r="C349" s="2"/>
      <c r="D349" s="2"/>
      <c r="E349" s="2"/>
      <c r="F349" s="2"/>
      <c r="G349" s="2"/>
      <c r="H349" s="4"/>
      <c r="I349" s="2"/>
      <c r="J349" s="2"/>
      <c r="K349" s="2"/>
      <c r="L349" s="2"/>
      <c r="M349" s="4"/>
      <c r="N349" s="4"/>
      <c r="O349" s="2"/>
      <c r="P349" s="2"/>
    </row>
    <row r="350" spans="1:16" ht="21" customHeight="1">
      <c r="A350" s="2"/>
      <c r="B350" s="2"/>
      <c r="C350" s="2"/>
      <c r="D350" s="2"/>
      <c r="E350" s="2"/>
      <c r="F350" s="2"/>
      <c r="G350" s="2"/>
      <c r="H350" s="4"/>
      <c r="I350" s="2"/>
      <c r="J350" s="2"/>
      <c r="K350" s="2"/>
      <c r="L350" s="2"/>
      <c r="M350" s="4"/>
      <c r="N350" s="4"/>
      <c r="O350" s="2"/>
      <c r="P350" s="2"/>
    </row>
    <row r="351" spans="1:16" ht="21" customHeight="1">
      <c r="A351" s="2"/>
      <c r="B351" s="2"/>
      <c r="C351" s="2"/>
      <c r="D351" s="2"/>
      <c r="E351" s="2"/>
      <c r="F351" s="2"/>
      <c r="G351" s="2"/>
      <c r="H351" s="4"/>
      <c r="I351" s="2"/>
      <c r="J351" s="2"/>
      <c r="K351" s="2"/>
      <c r="L351" s="2"/>
      <c r="M351" s="4"/>
      <c r="N351" s="4"/>
      <c r="O351" s="2"/>
      <c r="P351" s="2"/>
    </row>
    <row r="352" spans="1:16" ht="21" customHeight="1">
      <c r="A352" s="2"/>
      <c r="B352" s="2"/>
      <c r="C352" s="2"/>
      <c r="D352" s="2"/>
      <c r="E352" s="2"/>
      <c r="F352" s="2"/>
      <c r="G352" s="2"/>
      <c r="H352" s="4"/>
      <c r="I352" s="2"/>
      <c r="J352" s="2"/>
      <c r="K352" s="2"/>
      <c r="L352" s="2"/>
      <c r="M352" s="4"/>
      <c r="N352" s="4"/>
      <c r="O352" s="2"/>
      <c r="P352" s="2"/>
    </row>
    <row r="353" spans="1:16" ht="21" customHeight="1">
      <c r="A353" s="2"/>
      <c r="B353" s="2"/>
      <c r="C353" s="2"/>
      <c r="D353" s="2"/>
      <c r="E353" s="2"/>
      <c r="F353" s="2"/>
      <c r="G353" s="2"/>
      <c r="H353" s="4"/>
      <c r="I353" s="2"/>
      <c r="J353" s="2"/>
      <c r="K353" s="2"/>
      <c r="L353" s="2"/>
      <c r="M353" s="4"/>
      <c r="N353" s="4"/>
      <c r="O353" s="2"/>
      <c r="P353" s="2"/>
    </row>
    <row r="354" spans="1:16" ht="21" customHeight="1">
      <c r="A354" s="2"/>
      <c r="B354" s="2"/>
      <c r="C354" s="2"/>
      <c r="D354" s="2"/>
      <c r="E354" s="2"/>
      <c r="F354" s="2"/>
      <c r="G354" s="2"/>
      <c r="H354" s="4"/>
      <c r="I354" s="2"/>
      <c r="J354" s="2"/>
      <c r="K354" s="2"/>
      <c r="L354" s="2"/>
      <c r="M354" s="4"/>
      <c r="N354" s="4"/>
      <c r="O354" s="2"/>
      <c r="P354" s="2"/>
    </row>
    <row r="355" spans="1:16" ht="21" customHeight="1">
      <c r="A355" s="2"/>
      <c r="B355" s="2"/>
      <c r="C355" s="2"/>
      <c r="D355" s="2"/>
      <c r="E355" s="2"/>
      <c r="F355" s="2"/>
      <c r="G355" s="2"/>
      <c r="H355" s="4"/>
      <c r="I355" s="2"/>
      <c r="J355" s="2"/>
      <c r="K355" s="2"/>
      <c r="L355" s="2"/>
      <c r="M355" s="4"/>
      <c r="N355" s="4"/>
      <c r="O355" s="2"/>
      <c r="P355" s="2"/>
    </row>
    <row r="356" spans="1:16" ht="21" customHeight="1">
      <c r="A356" s="2"/>
      <c r="B356" s="2"/>
      <c r="C356" s="2"/>
      <c r="D356" s="2"/>
      <c r="E356" s="2"/>
      <c r="F356" s="2"/>
      <c r="G356" s="2"/>
      <c r="H356" s="4"/>
      <c r="I356" s="2"/>
      <c r="J356" s="2"/>
      <c r="K356" s="2"/>
      <c r="L356" s="2"/>
      <c r="M356" s="4"/>
      <c r="N356" s="4"/>
      <c r="O356" s="2"/>
      <c r="P356" s="2"/>
    </row>
    <row r="357" spans="1:16" ht="21" customHeight="1">
      <c r="A357" s="2"/>
      <c r="B357" s="2"/>
      <c r="C357" s="2"/>
      <c r="D357" s="2"/>
      <c r="E357" s="2"/>
      <c r="F357" s="2"/>
      <c r="G357" s="2"/>
      <c r="H357" s="4"/>
      <c r="I357" s="2"/>
      <c r="J357" s="2"/>
      <c r="K357" s="2"/>
      <c r="L357" s="2"/>
      <c r="M357" s="4"/>
      <c r="N357" s="4"/>
      <c r="O357" s="2"/>
      <c r="P357" s="2"/>
    </row>
    <row r="358" spans="1:16" ht="21" customHeight="1">
      <c r="A358" s="2"/>
      <c r="B358" s="2"/>
      <c r="C358" s="2"/>
      <c r="D358" s="2"/>
      <c r="E358" s="2"/>
      <c r="F358" s="2"/>
      <c r="G358" s="2"/>
      <c r="H358" s="4"/>
      <c r="I358" s="2"/>
      <c r="J358" s="2"/>
      <c r="K358" s="2"/>
      <c r="L358" s="2"/>
      <c r="M358" s="4"/>
      <c r="N358" s="4"/>
      <c r="O358" s="2"/>
      <c r="P358" s="2"/>
    </row>
    <row r="359" spans="1:16" ht="21" customHeight="1">
      <c r="A359" s="2"/>
      <c r="B359" s="2"/>
      <c r="C359" s="2"/>
      <c r="D359" s="2"/>
      <c r="E359" s="2"/>
      <c r="F359" s="2"/>
      <c r="G359" s="2"/>
      <c r="H359" s="4"/>
      <c r="I359" s="2"/>
      <c r="J359" s="2"/>
      <c r="K359" s="2"/>
      <c r="L359" s="2"/>
      <c r="M359" s="4"/>
      <c r="N359" s="4"/>
      <c r="O359" s="2"/>
      <c r="P359" s="2"/>
    </row>
    <row r="360" spans="1:16" ht="21" customHeight="1">
      <c r="A360" s="2"/>
      <c r="B360" s="2"/>
      <c r="C360" s="2"/>
      <c r="D360" s="2"/>
      <c r="E360" s="2"/>
      <c r="F360" s="2"/>
      <c r="G360" s="2"/>
      <c r="H360" s="4"/>
      <c r="I360" s="2"/>
      <c r="J360" s="2"/>
      <c r="K360" s="2"/>
      <c r="L360" s="2"/>
      <c r="M360" s="4"/>
      <c r="N360" s="4"/>
      <c r="O360" s="2"/>
      <c r="P360" s="2"/>
    </row>
    <row r="361" spans="1:16" ht="21" customHeight="1">
      <c r="A361" s="2"/>
      <c r="B361" s="2"/>
      <c r="C361" s="2"/>
      <c r="D361" s="2"/>
      <c r="E361" s="2"/>
      <c r="F361" s="2"/>
      <c r="G361" s="2"/>
      <c r="H361" s="4"/>
      <c r="I361" s="2"/>
      <c r="J361" s="2"/>
      <c r="K361" s="2"/>
      <c r="L361" s="2"/>
      <c r="M361" s="4"/>
      <c r="N361" s="4"/>
      <c r="O361" s="2"/>
      <c r="P361" s="2"/>
    </row>
    <row r="362" spans="1:16" ht="21" customHeight="1">
      <c r="A362" s="2"/>
      <c r="B362" s="2"/>
      <c r="C362" s="2"/>
      <c r="D362" s="2"/>
      <c r="E362" s="2"/>
      <c r="F362" s="2"/>
      <c r="G362" s="2"/>
      <c r="H362" s="4"/>
      <c r="I362" s="2"/>
      <c r="J362" s="2"/>
      <c r="K362" s="2"/>
      <c r="L362" s="2"/>
      <c r="M362" s="4"/>
      <c r="N362" s="4"/>
      <c r="O362" s="2"/>
      <c r="P362" s="2"/>
    </row>
    <row r="363" spans="1:16" ht="21" customHeight="1">
      <c r="A363" s="2"/>
      <c r="B363" s="2"/>
      <c r="C363" s="2"/>
      <c r="D363" s="2"/>
      <c r="E363" s="2"/>
      <c r="F363" s="2"/>
      <c r="G363" s="2"/>
      <c r="H363" s="4"/>
      <c r="I363" s="2"/>
      <c r="J363" s="2"/>
      <c r="K363" s="2"/>
      <c r="L363" s="2"/>
      <c r="M363" s="4"/>
      <c r="N363" s="4"/>
      <c r="O363" s="2"/>
      <c r="P363" s="2"/>
    </row>
    <row r="364" spans="1:16" ht="21" customHeight="1">
      <c r="A364" s="2"/>
      <c r="B364" s="2"/>
      <c r="C364" s="2"/>
      <c r="D364" s="2"/>
      <c r="E364" s="2"/>
      <c r="F364" s="2"/>
      <c r="G364" s="2"/>
      <c r="H364" s="4"/>
      <c r="I364" s="2"/>
      <c r="J364" s="2"/>
      <c r="K364" s="2"/>
      <c r="L364" s="2"/>
      <c r="M364" s="4"/>
      <c r="N364" s="4"/>
      <c r="O364" s="2"/>
      <c r="P364" s="2"/>
    </row>
    <row r="365" spans="1:16" ht="21" customHeight="1">
      <c r="A365" s="2"/>
      <c r="B365" s="2"/>
      <c r="C365" s="2"/>
      <c r="D365" s="2"/>
      <c r="E365" s="2"/>
      <c r="F365" s="2"/>
      <c r="G365" s="2"/>
      <c r="H365" s="4"/>
      <c r="I365" s="2"/>
      <c r="J365" s="2"/>
      <c r="K365" s="2"/>
      <c r="L365" s="2"/>
      <c r="M365" s="4"/>
      <c r="N365" s="4"/>
      <c r="O365" s="2"/>
      <c r="P365" s="2"/>
    </row>
    <row r="366" spans="1:16" ht="21" customHeight="1">
      <c r="A366" s="2"/>
      <c r="B366" s="2"/>
      <c r="C366" s="2"/>
      <c r="D366" s="2"/>
      <c r="E366" s="2"/>
      <c r="F366" s="2"/>
      <c r="G366" s="2"/>
      <c r="H366" s="4"/>
      <c r="I366" s="2"/>
      <c r="J366" s="2"/>
      <c r="K366" s="2"/>
      <c r="L366" s="2"/>
      <c r="M366" s="4"/>
      <c r="N366" s="4"/>
      <c r="O366" s="2"/>
      <c r="P366" s="2"/>
    </row>
    <row r="367" spans="1:16" ht="21" customHeight="1">
      <c r="A367" s="2"/>
      <c r="B367" s="2"/>
      <c r="C367" s="2"/>
      <c r="D367" s="2"/>
      <c r="E367" s="2"/>
      <c r="F367" s="2"/>
      <c r="G367" s="2"/>
      <c r="H367" s="4"/>
      <c r="I367" s="2"/>
      <c r="J367" s="2"/>
      <c r="K367" s="2"/>
      <c r="L367" s="2"/>
      <c r="M367" s="4"/>
      <c r="N367" s="4"/>
      <c r="O367" s="2"/>
      <c r="P367" s="2"/>
    </row>
    <row r="368" spans="1:16" ht="21" customHeight="1">
      <c r="A368" s="2"/>
      <c r="B368" s="2"/>
      <c r="C368" s="2"/>
      <c r="D368" s="2"/>
      <c r="E368" s="2"/>
      <c r="F368" s="2"/>
      <c r="G368" s="2"/>
      <c r="H368" s="4"/>
      <c r="I368" s="2"/>
      <c r="J368" s="2"/>
      <c r="K368" s="2"/>
      <c r="L368" s="2"/>
      <c r="M368" s="4"/>
      <c r="N368" s="4"/>
      <c r="O368" s="2"/>
      <c r="P368" s="2"/>
    </row>
    <row r="369" spans="1:16" ht="21" customHeight="1">
      <c r="A369" s="2"/>
      <c r="B369" s="2"/>
      <c r="C369" s="2"/>
      <c r="D369" s="2"/>
      <c r="E369" s="2"/>
      <c r="F369" s="2"/>
      <c r="G369" s="2"/>
      <c r="H369" s="4"/>
      <c r="I369" s="2"/>
      <c r="J369" s="2"/>
      <c r="K369" s="2"/>
      <c r="L369" s="2"/>
      <c r="M369" s="4"/>
      <c r="N369" s="4"/>
      <c r="O369" s="2"/>
      <c r="P369" s="2"/>
    </row>
    <row r="370" spans="1:16" ht="21" customHeight="1">
      <c r="A370" s="2"/>
      <c r="B370" s="2"/>
      <c r="C370" s="2"/>
      <c r="D370" s="2"/>
      <c r="E370" s="2"/>
      <c r="F370" s="2"/>
      <c r="G370" s="2"/>
      <c r="H370" s="4"/>
      <c r="I370" s="2"/>
      <c r="J370" s="2"/>
      <c r="K370" s="2"/>
      <c r="L370" s="2"/>
      <c r="M370" s="4"/>
      <c r="N370" s="4"/>
      <c r="O370" s="2"/>
      <c r="P370" s="2"/>
    </row>
    <row r="371" spans="1:16" ht="21" customHeight="1">
      <c r="A371" s="2"/>
      <c r="B371" s="2"/>
      <c r="C371" s="2"/>
      <c r="D371" s="2"/>
      <c r="E371" s="2"/>
      <c r="F371" s="2"/>
      <c r="G371" s="2"/>
      <c r="H371" s="4"/>
      <c r="I371" s="2"/>
      <c r="J371" s="2"/>
      <c r="K371" s="2"/>
      <c r="L371" s="2"/>
      <c r="M371" s="4"/>
      <c r="N371" s="4"/>
      <c r="O371" s="2"/>
      <c r="P371" s="2"/>
    </row>
    <row r="372" spans="1:16" ht="21" customHeight="1">
      <c r="A372" s="2"/>
      <c r="B372" s="2"/>
      <c r="C372" s="2"/>
      <c r="D372" s="2"/>
      <c r="E372" s="2"/>
      <c r="F372" s="2"/>
      <c r="G372" s="2"/>
      <c r="H372" s="4"/>
      <c r="I372" s="2"/>
      <c r="J372" s="2"/>
      <c r="K372" s="2"/>
      <c r="L372" s="2"/>
      <c r="M372" s="4"/>
      <c r="N372" s="4"/>
      <c r="O372" s="2"/>
      <c r="P372" s="2"/>
    </row>
    <row r="373" spans="1:16" ht="21" customHeight="1">
      <c r="A373" s="2"/>
      <c r="B373" s="2"/>
      <c r="C373" s="2"/>
      <c r="D373" s="2"/>
      <c r="E373" s="2"/>
      <c r="F373" s="2"/>
      <c r="G373" s="2"/>
      <c r="H373" s="4"/>
      <c r="I373" s="2"/>
      <c r="J373" s="2"/>
      <c r="K373" s="2"/>
      <c r="L373" s="2"/>
      <c r="M373" s="4"/>
      <c r="N373" s="4"/>
      <c r="O373" s="2"/>
      <c r="P373" s="2"/>
    </row>
    <row r="374" spans="1:16" ht="21" customHeight="1">
      <c r="A374" s="2"/>
      <c r="B374" s="2"/>
      <c r="C374" s="2"/>
      <c r="D374" s="2"/>
      <c r="E374" s="2"/>
      <c r="F374" s="2"/>
      <c r="G374" s="2"/>
      <c r="H374" s="4"/>
      <c r="I374" s="2"/>
      <c r="J374" s="2"/>
      <c r="K374" s="2"/>
      <c r="L374" s="2"/>
      <c r="M374" s="4"/>
      <c r="N374" s="4"/>
      <c r="O374" s="2"/>
      <c r="P374" s="2"/>
    </row>
    <row r="375" spans="1:16" ht="21" customHeight="1">
      <c r="A375" s="2"/>
      <c r="B375" s="2"/>
      <c r="C375" s="2"/>
      <c r="D375" s="2"/>
      <c r="E375" s="2"/>
      <c r="F375" s="2"/>
      <c r="G375" s="2"/>
      <c r="H375" s="4"/>
      <c r="I375" s="2"/>
      <c r="J375" s="2"/>
      <c r="K375" s="2"/>
      <c r="L375" s="2"/>
      <c r="M375" s="4"/>
      <c r="N375" s="4"/>
      <c r="O375" s="2"/>
      <c r="P375" s="2"/>
    </row>
    <row r="376" spans="1:16" ht="21" customHeight="1">
      <c r="A376" s="2"/>
      <c r="B376" s="2"/>
      <c r="C376" s="2"/>
      <c r="D376" s="2"/>
      <c r="E376" s="2"/>
      <c r="F376" s="2"/>
      <c r="G376" s="2"/>
      <c r="H376" s="4"/>
      <c r="I376" s="2"/>
      <c r="J376" s="2"/>
      <c r="K376" s="2"/>
      <c r="L376" s="2"/>
      <c r="M376" s="4"/>
      <c r="N376" s="4"/>
      <c r="O376" s="2"/>
      <c r="P376" s="2"/>
    </row>
    <row r="377" spans="1:16" ht="21" customHeight="1">
      <c r="A377" s="2"/>
      <c r="B377" s="2"/>
      <c r="C377" s="2"/>
      <c r="D377" s="2"/>
      <c r="E377" s="2"/>
      <c r="F377" s="2"/>
      <c r="G377" s="2"/>
      <c r="H377" s="4"/>
      <c r="I377" s="2"/>
      <c r="J377" s="2"/>
      <c r="K377" s="2"/>
      <c r="L377" s="2"/>
      <c r="M377" s="4"/>
      <c r="N377" s="4"/>
      <c r="O377" s="2"/>
      <c r="P377" s="2"/>
    </row>
    <row r="378" spans="1:16" ht="21" customHeight="1">
      <c r="A378" s="2"/>
      <c r="B378" s="2"/>
      <c r="C378" s="2"/>
      <c r="D378" s="2"/>
      <c r="E378" s="2"/>
      <c r="F378" s="2"/>
      <c r="G378" s="2"/>
      <c r="H378" s="4"/>
      <c r="I378" s="2"/>
      <c r="J378" s="2"/>
      <c r="K378" s="2"/>
      <c r="L378" s="2"/>
      <c r="M378" s="4"/>
      <c r="N378" s="4"/>
      <c r="O378" s="2"/>
      <c r="P378" s="2"/>
    </row>
    <row r="379" spans="1:16" ht="21" customHeight="1">
      <c r="A379" s="2"/>
      <c r="B379" s="2"/>
      <c r="C379" s="2"/>
      <c r="D379" s="2"/>
      <c r="E379" s="2"/>
      <c r="F379" s="2"/>
      <c r="G379" s="2"/>
      <c r="H379" s="4"/>
      <c r="I379" s="2"/>
      <c r="J379" s="2"/>
      <c r="K379" s="2"/>
      <c r="L379" s="2"/>
      <c r="M379" s="4"/>
      <c r="N379" s="4"/>
      <c r="O379" s="2"/>
      <c r="P379" s="2"/>
    </row>
    <row r="380" spans="1:16" ht="21" customHeight="1">
      <c r="A380" s="2"/>
      <c r="B380" s="2"/>
      <c r="C380" s="2"/>
      <c r="D380" s="2"/>
      <c r="E380" s="2"/>
      <c r="F380" s="2"/>
      <c r="G380" s="2"/>
      <c r="H380" s="4"/>
      <c r="I380" s="2"/>
      <c r="J380" s="2"/>
      <c r="K380" s="2"/>
      <c r="L380" s="2"/>
      <c r="M380" s="4"/>
      <c r="N380" s="4"/>
      <c r="O380" s="2"/>
      <c r="P380" s="2"/>
    </row>
    <row r="381" spans="1:16" ht="21" customHeight="1">
      <c r="A381" s="2"/>
      <c r="B381" s="2"/>
      <c r="C381" s="2"/>
      <c r="D381" s="2"/>
      <c r="E381" s="2"/>
      <c r="F381" s="2"/>
      <c r="G381" s="2"/>
      <c r="H381" s="4"/>
      <c r="I381" s="2"/>
      <c r="J381" s="2"/>
      <c r="K381" s="2"/>
      <c r="L381" s="2"/>
      <c r="M381" s="4"/>
      <c r="N381" s="4"/>
      <c r="O381" s="2"/>
      <c r="P381" s="2"/>
    </row>
    <row r="382" spans="1:16" ht="21" customHeight="1">
      <c r="A382" s="2"/>
      <c r="B382" s="2"/>
      <c r="C382" s="2"/>
      <c r="D382" s="2"/>
      <c r="E382" s="2"/>
      <c r="F382" s="2"/>
      <c r="G382" s="2"/>
      <c r="H382" s="4"/>
      <c r="I382" s="2"/>
      <c r="J382" s="2"/>
      <c r="K382" s="2"/>
      <c r="L382" s="2"/>
      <c r="M382" s="4"/>
      <c r="N382" s="4"/>
      <c r="O382" s="2"/>
      <c r="P382" s="2"/>
    </row>
    <row r="383" spans="1:16" ht="21" customHeight="1">
      <c r="A383" s="2"/>
      <c r="B383" s="2"/>
      <c r="C383" s="2"/>
      <c r="D383" s="2"/>
      <c r="E383" s="2"/>
      <c r="F383" s="2"/>
      <c r="G383" s="2"/>
      <c r="H383" s="4"/>
      <c r="I383" s="2"/>
      <c r="J383" s="2"/>
      <c r="K383" s="2"/>
      <c r="L383" s="2"/>
      <c r="M383" s="4"/>
      <c r="N383" s="4"/>
      <c r="O383" s="2"/>
      <c r="P383" s="2"/>
    </row>
    <row r="384" spans="1:16" ht="21" customHeight="1">
      <c r="A384" s="2"/>
      <c r="B384" s="2"/>
      <c r="C384" s="2"/>
      <c r="D384" s="2"/>
      <c r="E384" s="2"/>
      <c r="F384" s="2"/>
      <c r="G384" s="2"/>
      <c r="H384" s="4"/>
      <c r="I384" s="2"/>
      <c r="J384" s="2"/>
      <c r="K384" s="2"/>
      <c r="L384" s="2"/>
      <c r="M384" s="4"/>
      <c r="N384" s="4"/>
      <c r="O384" s="2"/>
      <c r="P384" s="2"/>
    </row>
    <row r="385" spans="1:16" ht="21" customHeight="1">
      <c r="A385" s="2"/>
      <c r="B385" s="2"/>
      <c r="C385" s="2"/>
      <c r="D385" s="2"/>
      <c r="E385" s="2"/>
      <c r="F385" s="2"/>
      <c r="G385" s="2"/>
      <c r="H385" s="4"/>
      <c r="I385" s="2"/>
      <c r="J385" s="2"/>
      <c r="K385" s="2"/>
      <c r="L385" s="2"/>
      <c r="M385" s="4"/>
      <c r="N385" s="4"/>
      <c r="O385" s="2"/>
      <c r="P385" s="2"/>
    </row>
    <row r="386" spans="1:16" ht="21" customHeight="1">
      <c r="A386" s="2"/>
      <c r="B386" s="2"/>
      <c r="C386" s="2"/>
      <c r="D386" s="2"/>
      <c r="E386" s="2"/>
      <c r="F386" s="2"/>
      <c r="G386" s="2"/>
      <c r="H386" s="4"/>
      <c r="I386" s="2"/>
      <c r="J386" s="2"/>
      <c r="K386" s="2"/>
      <c r="L386" s="2"/>
      <c r="M386" s="4"/>
      <c r="N386" s="4"/>
      <c r="O386" s="2"/>
      <c r="P386" s="2"/>
    </row>
    <row r="387" spans="1:16" ht="21" customHeight="1">
      <c r="A387" s="2"/>
      <c r="B387" s="2"/>
      <c r="C387" s="2"/>
      <c r="D387" s="2"/>
      <c r="E387" s="2"/>
      <c r="F387" s="2"/>
      <c r="G387" s="2"/>
      <c r="H387" s="4"/>
      <c r="I387" s="2"/>
      <c r="J387" s="2"/>
      <c r="K387" s="2"/>
      <c r="L387" s="2"/>
      <c r="M387" s="4"/>
      <c r="N387" s="4"/>
      <c r="O387" s="2"/>
      <c r="P387" s="2"/>
    </row>
    <row r="388" spans="1:16" ht="21" customHeight="1">
      <c r="A388" s="2"/>
      <c r="B388" s="2"/>
      <c r="C388" s="2"/>
      <c r="D388" s="2"/>
      <c r="E388" s="2"/>
      <c r="F388" s="2"/>
      <c r="G388" s="2"/>
      <c r="H388" s="4"/>
      <c r="I388" s="2"/>
      <c r="J388" s="2"/>
      <c r="K388" s="2"/>
      <c r="L388" s="2"/>
      <c r="M388" s="4"/>
      <c r="N388" s="4"/>
      <c r="O388" s="2"/>
      <c r="P388" s="2"/>
    </row>
    <row r="389" spans="1:16" ht="21" customHeight="1">
      <c r="A389" s="2"/>
      <c r="B389" s="2"/>
      <c r="C389" s="2"/>
      <c r="D389" s="2"/>
      <c r="E389" s="2"/>
      <c r="F389" s="2"/>
      <c r="G389" s="2"/>
      <c r="H389" s="4"/>
      <c r="I389" s="2"/>
      <c r="J389" s="2"/>
      <c r="K389" s="2"/>
      <c r="L389" s="2"/>
      <c r="M389" s="4"/>
      <c r="N389" s="4"/>
      <c r="O389" s="2"/>
      <c r="P389" s="2"/>
    </row>
    <row r="390" spans="1:16" ht="21" customHeight="1">
      <c r="A390" s="2"/>
      <c r="B390" s="2"/>
      <c r="C390" s="2"/>
      <c r="D390" s="2"/>
      <c r="E390" s="2"/>
      <c r="F390" s="2"/>
      <c r="G390" s="2"/>
      <c r="H390" s="4"/>
      <c r="I390" s="2"/>
      <c r="J390" s="2"/>
      <c r="K390" s="2"/>
      <c r="L390" s="2"/>
      <c r="M390" s="4"/>
      <c r="N390" s="4"/>
      <c r="O390" s="2"/>
      <c r="P390" s="2"/>
    </row>
    <row r="391" spans="1:16" ht="21" customHeight="1">
      <c r="A391" s="2"/>
      <c r="B391" s="2"/>
      <c r="C391" s="2"/>
      <c r="D391" s="2"/>
      <c r="E391" s="2"/>
      <c r="F391" s="2"/>
      <c r="G391" s="2"/>
      <c r="H391" s="4"/>
      <c r="I391" s="2"/>
      <c r="J391" s="2"/>
      <c r="K391" s="2"/>
      <c r="L391" s="2"/>
      <c r="M391" s="4"/>
      <c r="N391" s="4"/>
      <c r="O391" s="2"/>
      <c r="P391" s="2"/>
    </row>
    <row r="392" spans="1:16" ht="21" customHeight="1">
      <c r="A392" s="2"/>
      <c r="B392" s="2"/>
      <c r="C392" s="2"/>
      <c r="D392" s="2"/>
      <c r="E392" s="2"/>
      <c r="F392" s="2"/>
      <c r="G392" s="2"/>
      <c r="H392" s="4"/>
      <c r="I392" s="2"/>
      <c r="J392" s="2"/>
      <c r="K392" s="2"/>
      <c r="L392" s="2"/>
      <c r="M392" s="4"/>
      <c r="N392" s="4"/>
      <c r="O392" s="2"/>
      <c r="P392" s="2"/>
    </row>
    <row r="393" spans="1:16" ht="21" customHeight="1">
      <c r="A393" s="2"/>
      <c r="B393" s="2"/>
      <c r="C393" s="2"/>
      <c r="D393" s="2"/>
      <c r="E393" s="2"/>
      <c r="F393" s="2"/>
      <c r="G393" s="2"/>
      <c r="H393" s="4"/>
      <c r="I393" s="2"/>
      <c r="J393" s="2"/>
      <c r="K393" s="2"/>
      <c r="L393" s="2"/>
      <c r="M393" s="4"/>
      <c r="N393" s="4"/>
      <c r="O393" s="2"/>
      <c r="P393" s="2"/>
    </row>
    <row r="394" spans="1:16" ht="21" customHeight="1">
      <c r="A394" s="2"/>
      <c r="B394" s="2"/>
      <c r="C394" s="2"/>
      <c r="D394" s="2"/>
      <c r="E394" s="2"/>
      <c r="F394" s="2"/>
      <c r="G394" s="2"/>
      <c r="H394" s="4"/>
      <c r="I394" s="2"/>
      <c r="J394" s="2"/>
      <c r="K394" s="2"/>
      <c r="L394" s="2"/>
      <c r="M394" s="4"/>
      <c r="N394" s="4"/>
      <c r="O394" s="2"/>
      <c r="P394" s="2"/>
    </row>
    <row r="395" spans="1:16" ht="21" customHeight="1">
      <c r="A395" s="2"/>
      <c r="B395" s="2"/>
      <c r="C395" s="2"/>
      <c r="D395" s="2"/>
      <c r="E395" s="2"/>
      <c r="F395" s="2"/>
      <c r="G395" s="2"/>
      <c r="H395" s="4"/>
      <c r="I395" s="2"/>
      <c r="J395" s="2"/>
      <c r="K395" s="2"/>
      <c r="L395" s="2"/>
      <c r="M395" s="4"/>
      <c r="N395" s="4"/>
      <c r="O395" s="2"/>
      <c r="P395" s="2"/>
    </row>
    <row r="396" spans="1:16" ht="21" customHeight="1">
      <c r="A396" s="2"/>
      <c r="B396" s="2"/>
      <c r="C396" s="2"/>
      <c r="D396" s="2"/>
      <c r="E396" s="2"/>
      <c r="F396" s="2"/>
      <c r="G396" s="2"/>
      <c r="H396" s="4"/>
      <c r="I396" s="2"/>
      <c r="J396" s="2"/>
      <c r="K396" s="2"/>
      <c r="L396" s="2"/>
      <c r="M396" s="4"/>
      <c r="N396" s="4"/>
      <c r="O396" s="2"/>
      <c r="P396" s="2"/>
    </row>
    <row r="397" spans="1:16" ht="21" customHeight="1">
      <c r="A397" s="2"/>
      <c r="B397" s="2"/>
      <c r="C397" s="2"/>
      <c r="D397" s="2"/>
      <c r="E397" s="2"/>
      <c r="F397" s="2"/>
      <c r="G397" s="2"/>
      <c r="H397" s="4"/>
      <c r="I397" s="2"/>
      <c r="J397" s="2"/>
      <c r="K397" s="2"/>
      <c r="L397" s="2"/>
      <c r="M397" s="4"/>
      <c r="N397" s="4"/>
      <c r="O397" s="2"/>
      <c r="P397" s="2"/>
    </row>
    <row r="398" spans="1:16" ht="21" customHeight="1">
      <c r="A398" s="2"/>
      <c r="B398" s="2"/>
      <c r="C398" s="2"/>
      <c r="D398" s="2"/>
      <c r="E398" s="2"/>
      <c r="F398" s="2"/>
      <c r="G398" s="2"/>
      <c r="H398" s="4"/>
      <c r="I398" s="2"/>
      <c r="J398" s="2"/>
      <c r="K398" s="2"/>
      <c r="L398" s="2"/>
      <c r="M398" s="4"/>
      <c r="N398" s="4"/>
      <c r="O398" s="2"/>
      <c r="P398" s="2"/>
    </row>
    <row r="399" spans="1:16" ht="21" customHeight="1">
      <c r="A399" s="2"/>
      <c r="B399" s="2"/>
      <c r="C399" s="2"/>
      <c r="D399" s="2"/>
      <c r="E399" s="2"/>
      <c r="F399" s="2"/>
      <c r="G399" s="2"/>
      <c r="H399" s="4"/>
      <c r="I399" s="2"/>
      <c r="J399" s="2"/>
      <c r="K399" s="2"/>
      <c r="L399" s="2"/>
      <c r="M399" s="4"/>
      <c r="N399" s="4"/>
      <c r="O399" s="2"/>
      <c r="P399" s="2"/>
    </row>
    <row r="400" spans="1:16" ht="21" customHeight="1">
      <c r="A400" s="2"/>
      <c r="B400" s="2"/>
      <c r="C400" s="2"/>
      <c r="D400" s="2"/>
      <c r="E400" s="2"/>
      <c r="F400" s="2"/>
      <c r="G400" s="2"/>
      <c r="H400" s="4"/>
      <c r="I400" s="2"/>
      <c r="J400" s="2"/>
      <c r="K400" s="2"/>
      <c r="L400" s="2"/>
      <c r="M400" s="4"/>
      <c r="N400" s="4"/>
      <c r="O400" s="2"/>
      <c r="P400" s="2"/>
    </row>
    <row r="401" spans="1:16" ht="21" customHeight="1">
      <c r="A401" s="2"/>
      <c r="B401" s="2"/>
      <c r="C401" s="2"/>
      <c r="D401" s="2"/>
      <c r="E401" s="2"/>
      <c r="F401" s="2"/>
      <c r="G401" s="2"/>
      <c r="H401" s="4"/>
      <c r="I401" s="2"/>
      <c r="J401" s="2"/>
      <c r="K401" s="2"/>
      <c r="L401" s="2"/>
      <c r="M401" s="4"/>
      <c r="N401" s="4"/>
      <c r="O401" s="2"/>
      <c r="P401" s="2"/>
    </row>
    <row r="402" spans="1:16" ht="21" customHeight="1">
      <c r="A402" s="2"/>
      <c r="B402" s="2"/>
      <c r="C402" s="2"/>
      <c r="D402" s="2"/>
      <c r="E402" s="2"/>
      <c r="F402" s="2"/>
      <c r="G402" s="2"/>
      <c r="H402" s="4"/>
      <c r="I402" s="2"/>
      <c r="J402" s="2"/>
      <c r="K402" s="2"/>
      <c r="L402" s="2"/>
      <c r="M402" s="4"/>
      <c r="N402" s="4"/>
      <c r="O402" s="2"/>
      <c r="P402" s="2"/>
    </row>
    <row r="403" spans="1:16" ht="21" customHeight="1">
      <c r="A403" s="2"/>
      <c r="B403" s="2"/>
      <c r="C403" s="2"/>
      <c r="D403" s="2"/>
      <c r="E403" s="2"/>
      <c r="F403" s="2"/>
      <c r="G403" s="2"/>
      <c r="H403" s="4"/>
      <c r="I403" s="2"/>
      <c r="J403" s="2"/>
      <c r="K403" s="2"/>
      <c r="L403" s="2"/>
      <c r="M403" s="4"/>
      <c r="N403" s="4"/>
      <c r="O403" s="2"/>
      <c r="P403" s="2"/>
    </row>
    <row r="404" spans="1:16" ht="21" customHeight="1">
      <c r="A404" s="2"/>
      <c r="B404" s="2"/>
      <c r="C404" s="2"/>
      <c r="D404" s="2"/>
      <c r="E404" s="2"/>
      <c r="F404" s="2"/>
      <c r="G404" s="2"/>
      <c r="H404" s="4"/>
      <c r="I404" s="2"/>
      <c r="J404" s="2"/>
      <c r="K404" s="2"/>
      <c r="L404" s="2"/>
      <c r="M404" s="4"/>
      <c r="N404" s="4"/>
      <c r="O404" s="2"/>
      <c r="P404" s="2"/>
    </row>
    <row r="405" spans="1:16" ht="21" customHeight="1">
      <c r="A405" s="2"/>
      <c r="B405" s="2"/>
      <c r="C405" s="2"/>
      <c r="D405" s="2"/>
      <c r="E405" s="2"/>
      <c r="F405" s="2"/>
      <c r="G405" s="2"/>
      <c r="H405" s="4"/>
      <c r="I405" s="2"/>
      <c r="J405" s="2"/>
      <c r="K405" s="2"/>
      <c r="L405" s="2"/>
      <c r="M405" s="4"/>
      <c r="N405" s="4"/>
      <c r="O405" s="2"/>
      <c r="P405" s="2"/>
    </row>
    <row r="406" spans="1:16" ht="21" customHeight="1">
      <c r="A406" s="2"/>
      <c r="B406" s="2"/>
      <c r="C406" s="2"/>
      <c r="D406" s="2"/>
      <c r="E406" s="2"/>
      <c r="F406" s="2"/>
      <c r="G406" s="2"/>
      <c r="H406" s="4"/>
      <c r="I406" s="2"/>
      <c r="J406" s="2"/>
      <c r="K406" s="2"/>
      <c r="L406" s="2"/>
      <c r="M406" s="4"/>
      <c r="N406" s="4"/>
      <c r="O406" s="2"/>
      <c r="P406" s="2"/>
    </row>
    <row r="407" spans="1:16" ht="21" customHeight="1">
      <c r="A407" s="2"/>
      <c r="B407" s="2"/>
      <c r="C407" s="2"/>
      <c r="D407" s="2"/>
      <c r="E407" s="2"/>
      <c r="F407" s="2"/>
      <c r="G407" s="2"/>
      <c r="H407" s="4"/>
      <c r="I407" s="2"/>
      <c r="J407" s="2"/>
      <c r="K407" s="2"/>
      <c r="L407" s="2"/>
      <c r="M407" s="4"/>
      <c r="N407" s="4"/>
      <c r="O407" s="2"/>
      <c r="P407" s="2"/>
    </row>
    <row r="408" spans="1:16" ht="21" customHeight="1">
      <c r="A408" s="2"/>
      <c r="B408" s="2"/>
      <c r="C408" s="2"/>
      <c r="D408" s="2"/>
      <c r="E408" s="2"/>
      <c r="F408" s="2"/>
      <c r="G408" s="2"/>
      <c r="H408" s="4"/>
      <c r="I408" s="2"/>
      <c r="J408" s="2"/>
      <c r="K408" s="2"/>
      <c r="L408" s="2"/>
      <c r="M408" s="4"/>
      <c r="N408" s="4"/>
      <c r="O408" s="2"/>
      <c r="P408" s="2"/>
    </row>
    <row r="409" spans="1:16" ht="21" customHeight="1">
      <c r="A409" s="2"/>
      <c r="B409" s="2"/>
      <c r="C409" s="2"/>
      <c r="D409" s="2"/>
      <c r="E409" s="2"/>
      <c r="F409" s="2"/>
      <c r="G409" s="2"/>
      <c r="H409" s="4"/>
      <c r="I409" s="2"/>
      <c r="J409" s="2"/>
      <c r="K409" s="2"/>
      <c r="L409" s="2"/>
      <c r="M409" s="4"/>
      <c r="N409" s="4"/>
      <c r="O409" s="2"/>
      <c r="P409" s="2"/>
    </row>
    <row r="410" spans="1:16" ht="21" customHeight="1">
      <c r="A410" s="2"/>
      <c r="B410" s="2"/>
      <c r="C410" s="2"/>
      <c r="D410" s="2"/>
      <c r="E410" s="2"/>
      <c r="F410" s="2"/>
      <c r="G410" s="2"/>
      <c r="H410" s="4"/>
      <c r="I410" s="2"/>
      <c r="J410" s="2"/>
      <c r="K410" s="2"/>
      <c r="L410" s="2"/>
      <c r="M410" s="4"/>
      <c r="N410" s="4"/>
      <c r="O410" s="2"/>
      <c r="P410" s="2"/>
    </row>
    <row r="411" spans="1:16" ht="21" customHeight="1">
      <c r="A411" s="2"/>
      <c r="B411" s="2"/>
      <c r="C411" s="2"/>
      <c r="D411" s="2"/>
      <c r="E411" s="2"/>
      <c r="F411" s="2"/>
      <c r="G411" s="2"/>
      <c r="H411" s="4"/>
      <c r="I411" s="2"/>
      <c r="J411" s="2"/>
      <c r="K411" s="2"/>
      <c r="L411" s="2"/>
      <c r="M411" s="4"/>
      <c r="N411" s="4"/>
      <c r="O411" s="2"/>
      <c r="P411" s="2"/>
    </row>
    <row r="412" spans="1:16" ht="21" customHeight="1">
      <c r="A412" s="2"/>
      <c r="B412" s="2"/>
      <c r="C412" s="2"/>
      <c r="D412" s="2"/>
      <c r="E412" s="2"/>
      <c r="F412" s="2"/>
      <c r="G412" s="2"/>
      <c r="H412" s="4"/>
      <c r="I412" s="2"/>
      <c r="J412" s="2"/>
      <c r="K412" s="2"/>
      <c r="L412" s="2"/>
      <c r="M412" s="4"/>
      <c r="N412" s="4"/>
      <c r="O412" s="2"/>
      <c r="P412" s="2"/>
    </row>
    <row r="413" spans="1:16" ht="21" customHeight="1">
      <c r="A413" s="2"/>
      <c r="B413" s="2"/>
      <c r="C413" s="2"/>
      <c r="D413" s="2"/>
      <c r="E413" s="2"/>
      <c r="F413" s="2"/>
      <c r="G413" s="2"/>
      <c r="H413" s="4"/>
      <c r="I413" s="2"/>
      <c r="J413" s="2"/>
      <c r="K413" s="2"/>
      <c r="L413" s="2"/>
      <c r="M413" s="4"/>
      <c r="N413" s="4"/>
      <c r="O413" s="2"/>
      <c r="P413" s="2"/>
    </row>
    <row r="414" spans="1:16" ht="21" customHeight="1">
      <c r="A414" s="2"/>
      <c r="B414" s="2"/>
      <c r="C414" s="2"/>
      <c r="D414" s="2"/>
      <c r="E414" s="2"/>
      <c r="F414" s="2"/>
      <c r="G414" s="2"/>
      <c r="H414" s="4"/>
      <c r="I414" s="2"/>
      <c r="J414" s="2"/>
      <c r="K414" s="2"/>
      <c r="L414" s="2"/>
      <c r="M414" s="4"/>
      <c r="N414" s="4"/>
      <c r="O414" s="2"/>
      <c r="P414" s="2"/>
    </row>
    <row r="415" spans="1:16" ht="21" customHeight="1">
      <c r="A415" s="2"/>
      <c r="B415" s="2"/>
      <c r="C415" s="2"/>
      <c r="D415" s="2"/>
      <c r="E415" s="2"/>
      <c r="F415" s="2"/>
      <c r="G415" s="2"/>
      <c r="H415" s="4"/>
      <c r="I415" s="2"/>
      <c r="J415" s="2"/>
      <c r="K415" s="2"/>
      <c r="L415" s="2"/>
      <c r="M415" s="4"/>
      <c r="N415" s="4"/>
      <c r="O415" s="2"/>
      <c r="P415" s="2"/>
    </row>
    <row r="416" spans="1:16" ht="21" customHeight="1">
      <c r="A416" s="2"/>
      <c r="B416" s="2"/>
      <c r="C416" s="2"/>
      <c r="D416" s="2"/>
      <c r="E416" s="2"/>
      <c r="F416" s="2"/>
      <c r="G416" s="2"/>
      <c r="H416" s="4"/>
      <c r="I416" s="2"/>
      <c r="J416" s="2"/>
      <c r="K416" s="2"/>
      <c r="L416" s="2"/>
      <c r="M416" s="4"/>
      <c r="N416" s="4"/>
      <c r="O416" s="2"/>
      <c r="P416" s="2"/>
    </row>
    <row r="417" spans="1:16" ht="21" customHeight="1">
      <c r="A417" s="2"/>
      <c r="B417" s="2"/>
      <c r="C417" s="2"/>
      <c r="D417" s="2"/>
      <c r="E417" s="2"/>
      <c r="F417" s="2"/>
      <c r="G417" s="2"/>
      <c r="H417" s="4"/>
      <c r="I417" s="2"/>
      <c r="J417" s="2"/>
      <c r="K417" s="2"/>
      <c r="L417" s="2"/>
      <c r="M417" s="4"/>
      <c r="N417" s="4"/>
      <c r="O417" s="2"/>
      <c r="P417" s="2"/>
    </row>
    <row r="418" spans="1:16" ht="21" customHeight="1">
      <c r="A418" s="2"/>
      <c r="B418" s="2"/>
      <c r="C418" s="2"/>
      <c r="D418" s="2"/>
      <c r="E418" s="2"/>
      <c r="F418" s="2"/>
      <c r="G418" s="2"/>
      <c r="H418" s="4"/>
      <c r="I418" s="2"/>
      <c r="J418" s="2"/>
      <c r="K418" s="2"/>
      <c r="L418" s="2"/>
      <c r="M418" s="4"/>
      <c r="N418" s="4"/>
      <c r="O418" s="2"/>
      <c r="P418" s="2"/>
    </row>
    <row r="419" spans="1:16" ht="21" customHeight="1">
      <c r="A419" s="2"/>
      <c r="B419" s="2"/>
      <c r="C419" s="2"/>
      <c r="D419" s="2"/>
      <c r="E419" s="2"/>
      <c r="F419" s="2"/>
      <c r="G419" s="2"/>
      <c r="H419" s="4"/>
      <c r="I419" s="2"/>
      <c r="J419" s="2"/>
      <c r="K419" s="2"/>
      <c r="L419" s="2"/>
      <c r="M419" s="4"/>
      <c r="N419" s="4"/>
      <c r="O419" s="2"/>
      <c r="P419" s="2"/>
    </row>
    <row r="420" spans="1:16" ht="21" customHeight="1">
      <c r="A420" s="2"/>
      <c r="B420" s="2"/>
      <c r="C420" s="2"/>
      <c r="D420" s="2"/>
      <c r="E420" s="2"/>
      <c r="F420" s="2"/>
      <c r="G420" s="2"/>
      <c r="H420" s="4"/>
      <c r="I420" s="2"/>
      <c r="J420" s="2"/>
      <c r="K420" s="2"/>
      <c r="L420" s="2"/>
      <c r="M420" s="4"/>
      <c r="N420" s="4"/>
      <c r="O420" s="2"/>
      <c r="P420" s="2"/>
    </row>
    <row r="421" spans="1:16" ht="21" customHeight="1">
      <c r="A421" s="2"/>
      <c r="B421" s="2"/>
      <c r="C421" s="2"/>
      <c r="D421" s="2"/>
      <c r="E421" s="2"/>
      <c r="F421" s="2"/>
      <c r="G421" s="2"/>
      <c r="H421" s="4"/>
      <c r="I421" s="2"/>
      <c r="J421" s="2"/>
      <c r="K421" s="2"/>
      <c r="L421" s="2"/>
      <c r="M421" s="4"/>
      <c r="N421" s="4"/>
      <c r="O421" s="2"/>
      <c r="P421" s="2"/>
    </row>
    <row r="422" spans="1:16" ht="21" customHeight="1">
      <c r="A422" s="2"/>
      <c r="B422" s="2"/>
      <c r="C422" s="2"/>
      <c r="D422" s="2"/>
      <c r="E422" s="2"/>
      <c r="F422" s="2"/>
      <c r="G422" s="2"/>
      <c r="H422" s="4"/>
      <c r="I422" s="2"/>
      <c r="J422" s="2"/>
      <c r="K422" s="2"/>
      <c r="L422" s="2"/>
      <c r="M422" s="4"/>
      <c r="N422" s="4"/>
      <c r="O422" s="2"/>
      <c r="P422" s="2"/>
    </row>
    <row r="423" spans="1:16" ht="21" customHeight="1">
      <c r="A423" s="2"/>
      <c r="B423" s="2"/>
      <c r="C423" s="2"/>
      <c r="D423" s="2"/>
      <c r="E423" s="2"/>
      <c r="F423" s="2"/>
      <c r="G423" s="2"/>
      <c r="H423" s="4"/>
      <c r="I423" s="2"/>
      <c r="J423" s="2"/>
      <c r="K423" s="2"/>
      <c r="L423" s="2"/>
      <c r="M423" s="4"/>
      <c r="N423" s="4"/>
      <c r="O423" s="2"/>
      <c r="P423" s="2"/>
    </row>
    <row r="424" spans="1:16" ht="21" customHeight="1">
      <c r="A424" s="2"/>
      <c r="B424" s="2"/>
      <c r="C424" s="2"/>
      <c r="D424" s="2"/>
      <c r="E424" s="2"/>
      <c r="F424" s="2"/>
      <c r="G424" s="2"/>
      <c r="H424" s="4"/>
      <c r="I424" s="2"/>
      <c r="J424" s="2"/>
      <c r="K424" s="2"/>
      <c r="L424" s="2"/>
      <c r="M424" s="4"/>
      <c r="N424" s="4"/>
      <c r="O424" s="2"/>
      <c r="P424" s="2"/>
    </row>
    <row r="425" spans="1:16" ht="21" customHeight="1">
      <c r="A425" s="2"/>
      <c r="B425" s="2"/>
      <c r="C425" s="2"/>
      <c r="D425" s="2"/>
      <c r="E425" s="2"/>
      <c r="F425" s="2"/>
      <c r="G425" s="2"/>
      <c r="H425" s="4"/>
      <c r="I425" s="2"/>
      <c r="J425" s="2"/>
      <c r="K425" s="2"/>
      <c r="L425" s="2"/>
      <c r="M425" s="4"/>
      <c r="N425" s="4"/>
      <c r="O425" s="2"/>
      <c r="P425" s="2"/>
    </row>
    <row r="426" spans="1:16" ht="21" customHeight="1">
      <c r="A426" s="2"/>
      <c r="B426" s="2"/>
      <c r="C426" s="2"/>
      <c r="D426" s="2"/>
      <c r="E426" s="2"/>
      <c r="F426" s="2"/>
      <c r="G426" s="2"/>
      <c r="H426" s="4"/>
      <c r="I426" s="2"/>
      <c r="J426" s="2"/>
      <c r="K426" s="2"/>
      <c r="L426" s="2"/>
      <c r="M426" s="4"/>
      <c r="N426" s="4"/>
      <c r="O426" s="2"/>
      <c r="P426" s="2"/>
    </row>
    <row r="427" spans="1:16" ht="21" customHeight="1">
      <c r="A427" s="2"/>
      <c r="B427" s="2"/>
      <c r="C427" s="2"/>
      <c r="D427" s="2"/>
      <c r="E427" s="2"/>
      <c r="F427" s="2"/>
      <c r="G427" s="2"/>
      <c r="H427" s="4"/>
      <c r="I427" s="2"/>
      <c r="J427" s="2"/>
      <c r="K427" s="2"/>
      <c r="L427" s="2"/>
      <c r="M427" s="4"/>
      <c r="N427" s="4"/>
      <c r="O427" s="2"/>
      <c r="P427" s="2"/>
    </row>
    <row r="428" spans="1:16" ht="21" customHeight="1">
      <c r="A428" s="2"/>
      <c r="B428" s="2"/>
      <c r="C428" s="2"/>
      <c r="D428" s="2"/>
      <c r="E428" s="2"/>
      <c r="F428" s="2"/>
      <c r="G428" s="2"/>
      <c r="H428" s="4"/>
      <c r="I428" s="2"/>
      <c r="J428" s="2"/>
      <c r="K428" s="2"/>
      <c r="L428" s="2"/>
      <c r="M428" s="4"/>
      <c r="N428" s="4"/>
      <c r="O428" s="2"/>
      <c r="P428" s="2"/>
    </row>
    <row r="429" spans="1:16" ht="21" customHeight="1">
      <c r="A429" s="2"/>
      <c r="B429" s="2"/>
      <c r="C429" s="2"/>
      <c r="D429" s="2"/>
      <c r="E429" s="2"/>
      <c r="F429" s="2"/>
      <c r="G429" s="2"/>
      <c r="H429" s="4"/>
      <c r="I429" s="2"/>
      <c r="J429" s="2"/>
      <c r="K429" s="2"/>
      <c r="L429" s="2"/>
      <c r="M429" s="4"/>
      <c r="N429" s="4"/>
      <c r="O429" s="2"/>
      <c r="P429" s="2"/>
    </row>
    <row r="430" spans="1:16" ht="21" customHeight="1">
      <c r="A430" s="2"/>
      <c r="B430" s="2"/>
      <c r="C430" s="2"/>
      <c r="D430" s="2"/>
      <c r="E430" s="2"/>
      <c r="F430" s="2"/>
      <c r="G430" s="2"/>
      <c r="H430" s="4"/>
      <c r="I430" s="2"/>
      <c r="J430" s="2"/>
      <c r="K430" s="2"/>
      <c r="L430" s="2"/>
      <c r="M430" s="4"/>
      <c r="N430" s="4"/>
      <c r="O430" s="2"/>
      <c r="P430" s="2"/>
    </row>
    <row r="431" spans="1:16" ht="21" customHeight="1">
      <c r="A431" s="2"/>
      <c r="B431" s="2"/>
      <c r="C431" s="2"/>
      <c r="D431" s="2"/>
      <c r="E431" s="2"/>
      <c r="F431" s="2"/>
      <c r="G431" s="2"/>
      <c r="H431" s="4"/>
      <c r="I431" s="2"/>
      <c r="J431" s="2"/>
      <c r="K431" s="2"/>
      <c r="L431" s="2"/>
      <c r="M431" s="4"/>
      <c r="N431" s="4"/>
      <c r="O431" s="2"/>
      <c r="P431" s="2"/>
    </row>
    <row r="432" spans="1:16" ht="21" customHeight="1">
      <c r="A432" s="2"/>
      <c r="B432" s="2"/>
      <c r="C432" s="2"/>
      <c r="D432" s="2"/>
      <c r="E432" s="2"/>
      <c r="F432" s="2"/>
      <c r="G432" s="2"/>
      <c r="H432" s="4"/>
      <c r="I432" s="2"/>
      <c r="J432" s="2"/>
      <c r="K432" s="2"/>
      <c r="L432" s="2"/>
      <c r="M432" s="4"/>
      <c r="N432" s="4"/>
      <c r="O432" s="2"/>
      <c r="P432" s="2"/>
    </row>
    <row r="433" spans="1:16" ht="21" customHeight="1">
      <c r="A433" s="2"/>
      <c r="B433" s="2"/>
      <c r="C433" s="2"/>
      <c r="D433" s="2"/>
      <c r="E433" s="2"/>
      <c r="F433" s="2"/>
      <c r="G433" s="2"/>
      <c r="H433" s="4"/>
      <c r="I433" s="2"/>
      <c r="J433" s="2"/>
      <c r="K433" s="2"/>
      <c r="L433" s="2"/>
      <c r="M433" s="4"/>
      <c r="N433" s="4"/>
      <c r="O433" s="2"/>
      <c r="P433" s="2"/>
    </row>
    <row r="434" spans="1:16" ht="21" customHeight="1">
      <c r="A434" s="2"/>
      <c r="B434" s="2"/>
      <c r="C434" s="2"/>
      <c r="D434" s="2"/>
      <c r="E434" s="2"/>
      <c r="F434" s="2"/>
      <c r="G434" s="2"/>
      <c r="H434" s="4"/>
      <c r="I434" s="2"/>
      <c r="J434" s="2"/>
      <c r="K434" s="2"/>
      <c r="L434" s="2"/>
      <c r="M434" s="4"/>
      <c r="N434" s="4"/>
      <c r="O434" s="2"/>
      <c r="P434" s="2"/>
    </row>
    <row r="435" spans="1:16" ht="21" customHeight="1">
      <c r="A435" s="2"/>
      <c r="B435" s="2"/>
      <c r="C435" s="2"/>
      <c r="D435" s="2"/>
      <c r="E435" s="2"/>
      <c r="F435" s="2"/>
      <c r="G435" s="2"/>
      <c r="H435" s="4"/>
      <c r="I435" s="2"/>
      <c r="J435" s="2"/>
      <c r="K435" s="2"/>
      <c r="L435" s="2"/>
      <c r="M435" s="4"/>
      <c r="N435" s="4"/>
      <c r="O435" s="2"/>
      <c r="P435" s="2"/>
    </row>
    <row r="436" spans="1:16" ht="21" customHeight="1">
      <c r="A436" s="2"/>
      <c r="B436" s="2"/>
      <c r="C436" s="2"/>
      <c r="D436" s="2"/>
      <c r="E436" s="2"/>
      <c r="F436" s="2"/>
      <c r="G436" s="2"/>
      <c r="H436" s="4"/>
      <c r="I436" s="2"/>
      <c r="J436" s="2"/>
      <c r="K436" s="2"/>
      <c r="L436" s="2"/>
      <c r="M436" s="4"/>
      <c r="N436" s="4"/>
      <c r="O436" s="2"/>
      <c r="P436" s="2"/>
    </row>
    <row r="437" spans="1:16" ht="21" customHeight="1">
      <c r="A437" s="2"/>
      <c r="B437" s="2"/>
      <c r="C437" s="2"/>
      <c r="D437" s="2"/>
      <c r="E437" s="2"/>
      <c r="F437" s="2"/>
      <c r="G437" s="2"/>
      <c r="H437" s="4"/>
      <c r="I437" s="2"/>
      <c r="J437" s="2"/>
      <c r="K437" s="2"/>
      <c r="L437" s="2"/>
      <c r="M437" s="4"/>
      <c r="N437" s="4"/>
      <c r="O437" s="2"/>
      <c r="P437" s="2"/>
    </row>
    <row r="438" spans="1:16" ht="21" customHeight="1">
      <c r="A438" s="2"/>
      <c r="B438" s="2"/>
      <c r="C438" s="2"/>
      <c r="D438" s="2"/>
      <c r="E438" s="2"/>
      <c r="F438" s="2"/>
      <c r="G438" s="2"/>
      <c r="H438" s="4"/>
      <c r="I438" s="2"/>
      <c r="J438" s="2"/>
      <c r="K438" s="2"/>
      <c r="L438" s="2"/>
      <c r="M438" s="4"/>
      <c r="N438" s="4"/>
      <c r="O438" s="2"/>
      <c r="P438" s="2"/>
    </row>
    <row r="439" spans="1:16" ht="21" customHeight="1">
      <c r="A439" s="2"/>
      <c r="B439" s="2"/>
      <c r="C439" s="2"/>
      <c r="D439" s="2"/>
      <c r="E439" s="2"/>
      <c r="F439" s="2"/>
      <c r="G439" s="2"/>
      <c r="H439" s="4"/>
      <c r="I439" s="2"/>
      <c r="J439" s="2"/>
      <c r="K439" s="2"/>
      <c r="L439" s="2"/>
      <c r="M439" s="4"/>
      <c r="N439" s="4"/>
      <c r="O439" s="2"/>
      <c r="P439" s="2"/>
    </row>
    <row r="440" spans="1:16" ht="21" customHeight="1">
      <c r="A440" s="2"/>
      <c r="B440" s="2"/>
      <c r="C440" s="2"/>
      <c r="D440" s="2"/>
      <c r="E440" s="2"/>
      <c r="F440" s="2"/>
      <c r="G440" s="2"/>
      <c r="H440" s="4"/>
      <c r="I440" s="2"/>
      <c r="J440" s="2"/>
      <c r="K440" s="2"/>
      <c r="L440" s="2"/>
      <c r="M440" s="4"/>
      <c r="N440" s="4"/>
      <c r="O440" s="2"/>
      <c r="P440" s="2"/>
    </row>
    <row r="441" spans="1:16" ht="21" customHeight="1">
      <c r="A441" s="2"/>
      <c r="B441" s="2"/>
      <c r="C441" s="2"/>
      <c r="D441" s="2"/>
      <c r="E441" s="2"/>
      <c r="F441" s="2"/>
      <c r="G441" s="2"/>
      <c r="H441" s="4"/>
      <c r="I441" s="2"/>
      <c r="J441" s="2"/>
      <c r="K441" s="2"/>
      <c r="L441" s="2"/>
      <c r="M441" s="4"/>
      <c r="N441" s="4"/>
      <c r="O441" s="2"/>
      <c r="P441" s="2"/>
    </row>
    <row r="442" spans="1:16" ht="21" customHeight="1">
      <c r="A442" s="2"/>
      <c r="B442" s="2"/>
      <c r="C442" s="2"/>
      <c r="D442" s="2"/>
      <c r="E442" s="2"/>
      <c r="F442" s="2"/>
      <c r="G442" s="2"/>
      <c r="H442" s="4"/>
      <c r="I442" s="2"/>
      <c r="J442" s="2"/>
      <c r="K442" s="2"/>
      <c r="L442" s="2"/>
      <c r="M442" s="4"/>
      <c r="N442" s="4"/>
      <c r="O442" s="2"/>
      <c r="P442" s="2"/>
    </row>
    <row r="443" spans="1:16" ht="21" customHeight="1">
      <c r="A443" s="2"/>
      <c r="B443" s="2"/>
      <c r="C443" s="2"/>
      <c r="D443" s="2"/>
      <c r="E443" s="2"/>
      <c r="F443" s="2"/>
      <c r="G443" s="2"/>
      <c r="H443" s="4"/>
      <c r="I443" s="2"/>
      <c r="J443" s="2"/>
      <c r="K443" s="2"/>
      <c r="L443" s="2"/>
      <c r="M443" s="4"/>
      <c r="N443" s="4"/>
      <c r="O443" s="2"/>
      <c r="P443" s="2"/>
    </row>
    <row r="444" spans="1:16" ht="21" customHeight="1">
      <c r="A444" s="2"/>
      <c r="B444" s="2"/>
      <c r="C444" s="2"/>
      <c r="D444" s="2"/>
      <c r="E444" s="2"/>
      <c r="F444" s="2"/>
      <c r="G444" s="2"/>
      <c r="H444" s="4"/>
      <c r="I444" s="2"/>
      <c r="J444" s="2"/>
      <c r="K444" s="2"/>
      <c r="L444" s="2"/>
      <c r="M444" s="4"/>
      <c r="N444" s="4"/>
      <c r="O444" s="2"/>
      <c r="P444" s="2"/>
    </row>
    <row r="445" spans="1:16" ht="21" customHeight="1">
      <c r="A445" s="2"/>
      <c r="B445" s="2"/>
      <c r="C445" s="2"/>
      <c r="D445" s="2"/>
      <c r="E445" s="2"/>
      <c r="F445" s="2"/>
      <c r="G445" s="2"/>
      <c r="H445" s="4"/>
      <c r="I445" s="2"/>
      <c r="J445" s="2"/>
      <c r="K445" s="2"/>
      <c r="L445" s="2"/>
      <c r="M445" s="4"/>
      <c r="N445" s="4"/>
      <c r="O445" s="2"/>
      <c r="P445" s="2"/>
    </row>
    <row r="446" spans="1:16" ht="21" customHeight="1">
      <c r="A446" s="2"/>
      <c r="B446" s="2"/>
      <c r="C446" s="2"/>
      <c r="D446" s="2"/>
      <c r="E446" s="2"/>
      <c r="F446" s="2"/>
      <c r="G446" s="2"/>
      <c r="H446" s="4"/>
      <c r="I446" s="2"/>
      <c r="J446" s="2"/>
      <c r="K446" s="2"/>
      <c r="L446" s="2"/>
      <c r="M446" s="4"/>
      <c r="N446" s="4"/>
      <c r="O446" s="2"/>
      <c r="P446" s="2"/>
    </row>
    <row r="447" spans="1:16" ht="21" customHeight="1">
      <c r="A447" s="2"/>
      <c r="B447" s="2"/>
      <c r="C447" s="2"/>
      <c r="D447" s="2"/>
      <c r="E447" s="2"/>
      <c r="F447" s="2"/>
      <c r="G447" s="2"/>
      <c r="H447" s="4"/>
      <c r="I447" s="2"/>
      <c r="J447" s="2"/>
      <c r="K447" s="2"/>
      <c r="L447" s="2"/>
      <c r="M447" s="4"/>
      <c r="N447" s="4"/>
      <c r="O447" s="2"/>
      <c r="P447" s="2"/>
    </row>
    <row r="448" spans="1:16" ht="21" customHeight="1">
      <c r="A448" s="2"/>
      <c r="B448" s="2"/>
      <c r="C448" s="2"/>
      <c r="D448" s="2"/>
      <c r="E448" s="2"/>
      <c r="F448" s="2"/>
      <c r="G448" s="2"/>
      <c r="H448" s="4"/>
      <c r="I448" s="2"/>
      <c r="J448" s="2"/>
      <c r="K448" s="2"/>
      <c r="L448" s="2"/>
      <c r="M448" s="4"/>
      <c r="N448" s="4"/>
      <c r="O448" s="2"/>
      <c r="P448" s="2"/>
    </row>
    <row r="449" spans="1:16" ht="21" customHeight="1">
      <c r="A449" s="2"/>
      <c r="B449" s="2"/>
      <c r="C449" s="2"/>
      <c r="D449" s="2"/>
      <c r="E449" s="2"/>
      <c r="F449" s="2"/>
      <c r="G449" s="2"/>
      <c r="H449" s="4"/>
      <c r="I449" s="2"/>
      <c r="J449" s="2"/>
      <c r="K449" s="2"/>
      <c r="L449" s="2"/>
      <c r="M449" s="4"/>
      <c r="N449" s="4"/>
      <c r="O449" s="2"/>
      <c r="P449" s="2"/>
    </row>
    <row r="450" spans="1:16" ht="21" customHeight="1">
      <c r="A450" s="2"/>
      <c r="B450" s="2"/>
      <c r="C450" s="2"/>
      <c r="D450" s="2"/>
      <c r="E450" s="2"/>
      <c r="F450" s="2"/>
      <c r="G450" s="2"/>
      <c r="H450" s="4"/>
      <c r="I450" s="2"/>
      <c r="J450" s="2"/>
      <c r="K450" s="2"/>
      <c r="L450" s="2"/>
      <c r="M450" s="4"/>
      <c r="N450" s="4"/>
      <c r="O450" s="2"/>
      <c r="P450" s="2"/>
    </row>
    <row r="451" spans="1:16" ht="21" customHeight="1">
      <c r="A451" s="2"/>
      <c r="B451" s="2"/>
      <c r="C451" s="2"/>
      <c r="D451" s="2"/>
      <c r="E451" s="2"/>
      <c r="F451" s="2"/>
      <c r="G451" s="2"/>
      <c r="H451" s="4"/>
      <c r="I451" s="2"/>
      <c r="J451" s="2"/>
      <c r="K451" s="2"/>
      <c r="L451" s="2"/>
      <c r="M451" s="4"/>
      <c r="N451" s="4"/>
      <c r="O451" s="2"/>
      <c r="P451" s="2"/>
    </row>
    <row r="452" spans="1:16" ht="21" customHeight="1">
      <c r="A452" s="2"/>
      <c r="B452" s="2"/>
      <c r="C452" s="2"/>
      <c r="D452" s="2"/>
      <c r="E452" s="2"/>
      <c r="F452" s="2"/>
      <c r="G452" s="2"/>
      <c r="H452" s="4"/>
      <c r="I452" s="2"/>
      <c r="J452" s="2"/>
      <c r="K452" s="2"/>
      <c r="L452" s="2"/>
      <c r="M452" s="4"/>
      <c r="N452" s="4"/>
      <c r="O452" s="2"/>
      <c r="P452" s="2"/>
    </row>
    <row r="453" spans="1:16" ht="21" customHeight="1">
      <c r="A453" s="2"/>
      <c r="B453" s="2"/>
      <c r="C453" s="2"/>
      <c r="D453" s="2"/>
      <c r="E453" s="2"/>
      <c r="F453" s="2"/>
      <c r="G453" s="2"/>
      <c r="H453" s="4"/>
      <c r="I453" s="2"/>
      <c r="J453" s="2"/>
      <c r="K453" s="2"/>
      <c r="L453" s="2"/>
      <c r="M453" s="4"/>
      <c r="N453" s="4"/>
      <c r="O453" s="2"/>
      <c r="P453" s="2"/>
    </row>
    <row r="454" spans="1:16" ht="21" customHeight="1">
      <c r="A454" s="2"/>
      <c r="B454" s="2"/>
      <c r="C454" s="2"/>
      <c r="D454" s="2"/>
      <c r="E454" s="2"/>
      <c r="F454" s="2"/>
      <c r="G454" s="2"/>
      <c r="H454" s="4"/>
      <c r="I454" s="2"/>
      <c r="J454" s="2"/>
      <c r="K454" s="2"/>
      <c r="L454" s="2"/>
      <c r="M454" s="4"/>
      <c r="N454" s="4"/>
      <c r="O454" s="2"/>
      <c r="P454" s="2"/>
    </row>
    <row r="455" spans="1:16" ht="21" customHeight="1">
      <c r="A455" s="2"/>
      <c r="B455" s="2"/>
      <c r="C455" s="2"/>
      <c r="D455" s="2"/>
      <c r="E455" s="2"/>
      <c r="F455" s="2"/>
      <c r="G455" s="2"/>
      <c r="H455" s="4"/>
      <c r="I455" s="2"/>
      <c r="J455" s="2"/>
      <c r="K455" s="2"/>
      <c r="L455" s="2"/>
      <c r="M455" s="4"/>
      <c r="N455" s="4"/>
      <c r="O455" s="2"/>
      <c r="P455" s="2"/>
    </row>
    <row r="456" spans="1:16" ht="21" customHeight="1">
      <c r="A456" s="2"/>
      <c r="B456" s="2"/>
      <c r="C456" s="2"/>
      <c r="D456" s="2"/>
      <c r="E456" s="2"/>
      <c r="F456" s="2"/>
      <c r="G456" s="2"/>
      <c r="H456" s="4"/>
      <c r="I456" s="2"/>
      <c r="J456" s="2"/>
      <c r="K456" s="2"/>
      <c r="L456" s="2"/>
      <c r="M456" s="4"/>
      <c r="N456" s="4"/>
      <c r="O456" s="2"/>
      <c r="P456" s="2"/>
    </row>
    <row r="457" spans="1:16" ht="21" customHeight="1">
      <c r="A457" s="2"/>
      <c r="B457" s="2"/>
      <c r="C457" s="2"/>
      <c r="D457" s="2"/>
      <c r="E457" s="2"/>
      <c r="F457" s="2"/>
      <c r="G457" s="2"/>
      <c r="H457" s="4"/>
      <c r="I457" s="2"/>
      <c r="J457" s="2"/>
      <c r="K457" s="2"/>
      <c r="L457" s="2"/>
      <c r="M457" s="4"/>
      <c r="N457" s="4"/>
      <c r="O457" s="2"/>
      <c r="P457" s="2"/>
    </row>
    <row r="458" spans="1:16" ht="21" customHeight="1">
      <c r="A458" s="2"/>
      <c r="B458" s="2"/>
      <c r="C458" s="2"/>
      <c r="D458" s="2"/>
      <c r="E458" s="2"/>
      <c r="F458" s="2"/>
      <c r="G458" s="2"/>
      <c r="H458" s="4"/>
      <c r="I458" s="2"/>
      <c r="J458" s="2"/>
      <c r="K458" s="2"/>
      <c r="L458" s="2"/>
      <c r="M458" s="4"/>
      <c r="N458" s="4"/>
      <c r="O458" s="2"/>
      <c r="P458" s="2"/>
    </row>
    <row r="459" spans="1:16" ht="21" customHeight="1">
      <c r="A459" s="2"/>
      <c r="B459" s="2"/>
      <c r="C459" s="2"/>
      <c r="D459" s="2"/>
      <c r="E459" s="2"/>
      <c r="F459" s="2"/>
      <c r="G459" s="2"/>
      <c r="H459" s="4"/>
      <c r="I459" s="2"/>
      <c r="J459" s="2"/>
      <c r="K459" s="2"/>
      <c r="L459" s="2"/>
      <c r="M459" s="4"/>
      <c r="N459" s="4"/>
      <c r="O459" s="2"/>
      <c r="P459" s="2"/>
    </row>
    <row r="460" spans="1:16" ht="21" customHeight="1">
      <c r="A460" s="2"/>
      <c r="B460" s="2"/>
      <c r="C460" s="2"/>
      <c r="D460" s="2"/>
      <c r="E460" s="2"/>
      <c r="F460" s="2"/>
      <c r="G460" s="2"/>
      <c r="H460" s="4"/>
      <c r="I460" s="2"/>
      <c r="J460" s="2"/>
      <c r="K460" s="2"/>
      <c r="L460" s="2"/>
      <c r="M460" s="4"/>
      <c r="N460" s="4"/>
      <c r="O460" s="2"/>
      <c r="P460" s="2"/>
    </row>
    <row r="461" spans="1:16" ht="21" customHeight="1">
      <c r="A461" s="2"/>
      <c r="B461" s="2"/>
      <c r="C461" s="2"/>
      <c r="D461" s="2"/>
      <c r="E461" s="2"/>
      <c r="F461" s="2"/>
      <c r="G461" s="2"/>
      <c r="H461" s="4"/>
      <c r="I461" s="2"/>
      <c r="J461" s="2"/>
      <c r="K461" s="2"/>
      <c r="L461" s="2"/>
      <c r="M461" s="4"/>
      <c r="N461" s="4"/>
      <c r="O461" s="2"/>
      <c r="P461" s="2"/>
    </row>
    <row r="462" spans="1:16" ht="21" customHeight="1">
      <c r="A462" s="2"/>
      <c r="B462" s="2"/>
      <c r="C462" s="2"/>
      <c r="D462" s="2"/>
      <c r="E462" s="2"/>
      <c r="F462" s="2"/>
      <c r="G462" s="2"/>
      <c r="H462" s="4"/>
      <c r="I462" s="2"/>
      <c r="J462" s="2"/>
      <c r="K462" s="2"/>
      <c r="L462" s="2"/>
      <c r="M462" s="4"/>
      <c r="N462" s="4"/>
      <c r="O462" s="2"/>
      <c r="P462" s="2"/>
    </row>
    <row r="463" spans="1:16" ht="21" customHeight="1">
      <c r="A463" s="2"/>
      <c r="B463" s="2"/>
      <c r="C463" s="2"/>
      <c r="D463" s="2"/>
      <c r="E463" s="2"/>
      <c r="F463" s="2"/>
      <c r="G463" s="2"/>
      <c r="H463" s="4"/>
      <c r="I463" s="2"/>
      <c r="J463" s="2"/>
      <c r="K463" s="2"/>
      <c r="L463" s="2"/>
      <c r="M463" s="4"/>
      <c r="N463" s="4"/>
      <c r="O463" s="2"/>
      <c r="P463" s="2"/>
    </row>
    <row r="464" spans="1:16" ht="21" customHeight="1">
      <c r="A464" s="2"/>
      <c r="B464" s="2"/>
      <c r="C464" s="2"/>
      <c r="D464" s="2"/>
      <c r="E464" s="2"/>
      <c r="F464" s="2"/>
      <c r="G464" s="2"/>
      <c r="H464" s="4"/>
      <c r="I464" s="2"/>
      <c r="J464" s="2"/>
      <c r="K464" s="2"/>
      <c r="L464" s="2"/>
      <c r="M464" s="4"/>
      <c r="N464" s="4"/>
      <c r="O464" s="2"/>
      <c r="P464" s="2"/>
    </row>
    <row r="465" spans="1:16" ht="21" customHeight="1">
      <c r="A465" s="2"/>
      <c r="B465" s="2"/>
      <c r="C465" s="2"/>
      <c r="D465" s="2"/>
      <c r="E465" s="2"/>
      <c r="F465" s="2"/>
      <c r="G465" s="2"/>
      <c r="H465" s="4"/>
      <c r="I465" s="2"/>
      <c r="J465" s="2"/>
      <c r="K465" s="2"/>
      <c r="L465" s="2"/>
      <c r="M465" s="4"/>
      <c r="N465" s="4"/>
      <c r="O465" s="2"/>
      <c r="P465" s="2"/>
    </row>
    <row r="466" spans="1:16" ht="21" customHeight="1">
      <c r="A466" s="2"/>
      <c r="B466" s="2"/>
      <c r="C466" s="2"/>
      <c r="D466" s="2"/>
      <c r="E466" s="2"/>
      <c r="F466" s="2"/>
      <c r="G466" s="2"/>
      <c r="H466" s="4"/>
      <c r="I466" s="2"/>
      <c r="J466" s="2"/>
      <c r="K466" s="2"/>
      <c r="L466" s="2"/>
      <c r="M466" s="4"/>
      <c r="N466" s="4"/>
      <c r="O466" s="2"/>
      <c r="P466" s="2"/>
    </row>
    <row r="467" spans="1:16" ht="21" customHeight="1">
      <c r="A467" s="2"/>
      <c r="B467" s="2"/>
      <c r="C467" s="2"/>
      <c r="D467" s="2"/>
      <c r="E467" s="2"/>
      <c r="F467" s="2"/>
      <c r="G467" s="2"/>
      <c r="H467" s="4"/>
      <c r="I467" s="2"/>
      <c r="J467" s="2"/>
      <c r="K467" s="2"/>
      <c r="L467" s="2"/>
      <c r="M467" s="4"/>
      <c r="N467" s="4"/>
      <c r="O467" s="2"/>
      <c r="P467" s="2"/>
    </row>
    <row r="468" spans="1:16" ht="21" customHeight="1">
      <c r="A468" s="2"/>
      <c r="B468" s="2"/>
      <c r="C468" s="2"/>
      <c r="D468" s="2"/>
      <c r="E468" s="2"/>
      <c r="F468" s="2"/>
      <c r="G468" s="2"/>
      <c r="H468" s="4"/>
      <c r="I468" s="2"/>
      <c r="J468" s="2"/>
      <c r="K468" s="2"/>
      <c r="L468" s="2"/>
      <c r="M468" s="4"/>
      <c r="N468" s="4"/>
      <c r="O468" s="2"/>
      <c r="P468" s="2"/>
    </row>
    <row r="469" spans="1:16" ht="21" customHeight="1">
      <c r="A469" s="2"/>
      <c r="B469" s="2"/>
      <c r="C469" s="2"/>
      <c r="D469" s="2"/>
      <c r="E469" s="2"/>
      <c r="F469" s="2"/>
      <c r="G469" s="2"/>
      <c r="H469" s="4"/>
      <c r="I469" s="2"/>
      <c r="J469" s="2"/>
      <c r="K469" s="2"/>
      <c r="L469" s="2"/>
      <c r="M469" s="4"/>
      <c r="N469" s="4"/>
      <c r="O469" s="2"/>
      <c r="P469" s="2"/>
    </row>
    <row r="470" spans="1:16" ht="21" customHeight="1">
      <c r="A470" s="2"/>
      <c r="B470" s="2"/>
      <c r="C470" s="2"/>
      <c r="D470" s="2"/>
      <c r="E470" s="2"/>
      <c r="F470" s="2"/>
      <c r="G470" s="2"/>
      <c r="H470" s="4"/>
      <c r="I470" s="2"/>
      <c r="J470" s="2"/>
      <c r="K470" s="2"/>
      <c r="L470" s="2"/>
      <c r="M470" s="4"/>
      <c r="N470" s="4"/>
      <c r="O470" s="2"/>
      <c r="P470" s="2"/>
    </row>
    <row r="471" spans="1:16" ht="21" customHeight="1">
      <c r="A471" s="2"/>
      <c r="B471" s="2"/>
      <c r="C471" s="2"/>
      <c r="D471" s="2"/>
      <c r="E471" s="2"/>
      <c r="F471" s="2"/>
      <c r="G471" s="2"/>
      <c r="H471" s="4"/>
      <c r="I471" s="2"/>
      <c r="J471" s="2"/>
      <c r="K471" s="2"/>
      <c r="L471" s="2"/>
      <c r="M471" s="4"/>
      <c r="N471" s="4"/>
      <c r="O471" s="2"/>
      <c r="P471" s="2"/>
    </row>
    <row r="472" spans="1:16" ht="21" customHeight="1">
      <c r="A472" s="2"/>
      <c r="B472" s="2"/>
      <c r="C472" s="2"/>
      <c r="D472" s="2"/>
      <c r="E472" s="2"/>
      <c r="F472" s="2"/>
      <c r="G472" s="2"/>
      <c r="H472" s="4"/>
      <c r="I472" s="2"/>
      <c r="J472" s="2"/>
      <c r="K472" s="2"/>
      <c r="L472" s="2"/>
      <c r="M472" s="4"/>
      <c r="N472" s="4"/>
      <c r="O472" s="2"/>
      <c r="P472" s="2"/>
    </row>
    <row r="473" spans="1:16" ht="21" customHeight="1">
      <c r="A473" s="2"/>
      <c r="B473" s="2"/>
      <c r="C473" s="2"/>
      <c r="D473" s="2"/>
      <c r="E473" s="2"/>
      <c r="F473" s="2"/>
      <c r="G473" s="2"/>
      <c r="H473" s="4"/>
      <c r="I473" s="2"/>
      <c r="J473" s="2"/>
      <c r="K473" s="2"/>
      <c r="L473" s="2"/>
      <c r="M473" s="4"/>
      <c r="N473" s="4"/>
      <c r="O473" s="2"/>
      <c r="P473" s="2"/>
    </row>
    <row r="474" spans="1:16" ht="21" customHeight="1">
      <c r="A474" s="2"/>
      <c r="B474" s="2"/>
      <c r="C474" s="2"/>
      <c r="D474" s="2"/>
      <c r="E474" s="2"/>
      <c r="F474" s="2"/>
      <c r="G474" s="2"/>
      <c r="H474" s="4"/>
      <c r="I474" s="2"/>
      <c r="J474" s="2"/>
      <c r="K474" s="2"/>
      <c r="L474" s="2"/>
      <c r="M474" s="4"/>
      <c r="N474" s="4"/>
      <c r="O474" s="2"/>
      <c r="P474" s="2"/>
    </row>
    <row r="475" spans="1:16" ht="21" customHeight="1">
      <c r="A475" s="2"/>
      <c r="B475" s="2"/>
      <c r="C475" s="2"/>
      <c r="D475" s="2"/>
      <c r="E475" s="2"/>
      <c r="F475" s="2"/>
      <c r="G475" s="2"/>
      <c r="H475" s="4"/>
      <c r="I475" s="2"/>
      <c r="J475" s="2"/>
      <c r="K475" s="2"/>
      <c r="L475" s="2"/>
      <c r="M475" s="4"/>
      <c r="N475" s="4"/>
      <c r="O475" s="2"/>
      <c r="P475" s="2"/>
    </row>
    <row r="476" spans="1:16" ht="21" customHeight="1">
      <c r="A476" s="2"/>
      <c r="B476" s="2"/>
      <c r="C476" s="2"/>
      <c r="D476" s="2"/>
      <c r="E476" s="2"/>
      <c r="F476" s="2"/>
      <c r="G476" s="2"/>
      <c r="H476" s="4"/>
      <c r="I476" s="2"/>
      <c r="J476" s="2"/>
      <c r="K476" s="2"/>
      <c r="L476" s="2"/>
      <c r="M476" s="4"/>
      <c r="N476" s="4"/>
      <c r="O476" s="2"/>
      <c r="P476" s="2"/>
    </row>
    <row r="477" spans="1:16" ht="21" customHeight="1">
      <c r="A477" s="2"/>
      <c r="B477" s="2"/>
      <c r="C477" s="2"/>
      <c r="D477" s="2"/>
      <c r="E477" s="2"/>
      <c r="F477" s="2"/>
      <c r="G477" s="2"/>
      <c r="H477" s="4"/>
      <c r="I477" s="2"/>
      <c r="J477" s="2"/>
      <c r="K477" s="2"/>
      <c r="L477" s="2"/>
      <c r="M477" s="4"/>
      <c r="N477" s="4"/>
      <c r="O477" s="2"/>
      <c r="P477" s="2"/>
    </row>
    <row r="478" spans="1:16" ht="21" customHeight="1">
      <c r="A478" s="2"/>
      <c r="B478" s="2"/>
      <c r="C478" s="2"/>
      <c r="D478" s="2"/>
      <c r="E478" s="2"/>
      <c r="F478" s="2"/>
      <c r="G478" s="2"/>
      <c r="H478" s="4"/>
      <c r="I478" s="2"/>
      <c r="J478" s="2"/>
      <c r="K478" s="2"/>
      <c r="L478" s="2"/>
      <c r="M478" s="4"/>
      <c r="N478" s="4"/>
      <c r="O478" s="2"/>
      <c r="P478" s="2"/>
    </row>
    <row r="479" spans="1:16" ht="21" customHeight="1">
      <c r="A479" s="2"/>
      <c r="B479" s="2"/>
      <c r="C479" s="2"/>
      <c r="D479" s="2"/>
      <c r="E479" s="2"/>
      <c r="F479" s="2"/>
      <c r="G479" s="2"/>
      <c r="H479" s="4"/>
      <c r="I479" s="2"/>
      <c r="J479" s="2"/>
      <c r="K479" s="2"/>
      <c r="L479" s="2"/>
      <c r="M479" s="4"/>
      <c r="N479" s="4"/>
      <c r="O479" s="2"/>
      <c r="P479" s="2"/>
    </row>
    <row r="480" spans="1:16" ht="21" customHeight="1">
      <c r="A480" s="2"/>
      <c r="B480" s="2"/>
      <c r="C480" s="2"/>
      <c r="D480" s="2"/>
      <c r="E480" s="2"/>
      <c r="F480" s="2"/>
      <c r="G480" s="2"/>
      <c r="H480" s="4"/>
      <c r="I480" s="2"/>
      <c r="J480" s="2"/>
      <c r="K480" s="2"/>
      <c r="L480" s="2"/>
      <c r="M480" s="4"/>
      <c r="N480" s="4"/>
      <c r="O480" s="2"/>
      <c r="P480" s="2"/>
    </row>
    <row r="481" spans="1:16" ht="21" customHeight="1">
      <c r="A481" s="2"/>
      <c r="B481" s="2"/>
      <c r="C481" s="2"/>
      <c r="D481" s="2"/>
      <c r="E481" s="2"/>
      <c r="F481" s="2"/>
      <c r="G481" s="2"/>
      <c r="H481" s="4"/>
      <c r="I481" s="2"/>
      <c r="J481" s="2"/>
      <c r="K481" s="2"/>
      <c r="L481" s="2"/>
      <c r="M481" s="4"/>
      <c r="N481" s="4"/>
      <c r="O481" s="2"/>
      <c r="P481" s="2"/>
    </row>
    <row r="482" spans="1:16" ht="21" customHeight="1">
      <c r="A482" s="2"/>
      <c r="B482" s="2"/>
      <c r="C482" s="2"/>
      <c r="D482" s="2"/>
      <c r="E482" s="2"/>
      <c r="F482" s="2"/>
      <c r="G482" s="2"/>
      <c r="H482" s="4"/>
      <c r="I482" s="2"/>
      <c r="J482" s="2"/>
      <c r="K482" s="2"/>
      <c r="L482" s="2"/>
      <c r="M482" s="4"/>
      <c r="N482" s="4"/>
      <c r="O482" s="2"/>
      <c r="P482" s="2"/>
    </row>
    <row r="483" spans="1:16" ht="21" customHeight="1">
      <c r="A483" s="2"/>
      <c r="B483" s="2"/>
      <c r="C483" s="2"/>
      <c r="D483" s="2"/>
      <c r="E483" s="2"/>
      <c r="F483" s="2"/>
      <c r="G483" s="2"/>
      <c r="H483" s="4"/>
      <c r="I483" s="2"/>
      <c r="J483" s="2"/>
      <c r="K483" s="2"/>
      <c r="L483" s="2"/>
      <c r="M483" s="4"/>
      <c r="N483" s="4"/>
      <c r="O483" s="2"/>
      <c r="P483" s="2"/>
    </row>
    <row r="484" spans="1:16" ht="21" customHeight="1">
      <c r="A484" s="2"/>
      <c r="B484" s="2"/>
      <c r="C484" s="2"/>
      <c r="D484" s="2"/>
      <c r="E484" s="2"/>
      <c r="F484" s="2"/>
      <c r="G484" s="2"/>
      <c r="H484" s="4"/>
      <c r="I484" s="2"/>
      <c r="J484" s="2"/>
      <c r="K484" s="2"/>
      <c r="L484" s="2"/>
      <c r="M484" s="4"/>
      <c r="N484" s="4"/>
      <c r="O484" s="2"/>
      <c r="P484" s="2"/>
    </row>
    <row r="485" spans="1:16" ht="21" customHeight="1">
      <c r="A485" s="2"/>
      <c r="B485" s="2"/>
      <c r="C485" s="2"/>
      <c r="D485" s="2"/>
      <c r="E485" s="2"/>
      <c r="F485" s="2"/>
      <c r="G485" s="2"/>
      <c r="H485" s="4"/>
      <c r="I485" s="2"/>
      <c r="J485" s="2"/>
      <c r="K485" s="2"/>
      <c r="L485" s="2"/>
      <c r="M485" s="4"/>
      <c r="N485" s="4"/>
      <c r="O485" s="2"/>
      <c r="P485" s="2"/>
    </row>
    <row r="486" spans="1:16" ht="21" customHeight="1">
      <c r="A486" s="2"/>
      <c r="B486" s="2"/>
      <c r="C486" s="2"/>
      <c r="D486" s="2"/>
      <c r="E486" s="2"/>
      <c r="F486" s="2"/>
      <c r="G486" s="2"/>
      <c r="H486" s="4"/>
      <c r="I486" s="2"/>
      <c r="J486" s="2"/>
      <c r="K486" s="2"/>
      <c r="L486" s="2"/>
      <c r="M486" s="4"/>
      <c r="N486" s="4"/>
      <c r="O486" s="2"/>
      <c r="P486" s="2"/>
    </row>
    <row r="487" spans="1:16" ht="21" customHeight="1">
      <c r="A487" s="2"/>
      <c r="B487" s="2"/>
      <c r="C487" s="2"/>
      <c r="D487" s="2"/>
      <c r="E487" s="2"/>
      <c r="F487" s="2"/>
      <c r="G487" s="2"/>
      <c r="H487" s="4"/>
      <c r="I487" s="2"/>
      <c r="J487" s="2"/>
      <c r="K487" s="2"/>
      <c r="L487" s="2"/>
      <c r="M487" s="4"/>
      <c r="N487" s="4"/>
      <c r="O487" s="2"/>
      <c r="P487" s="2"/>
    </row>
    <row r="488" spans="1:16" ht="21" customHeight="1">
      <c r="A488" s="2"/>
      <c r="B488" s="2"/>
      <c r="C488" s="2"/>
      <c r="D488" s="2"/>
      <c r="E488" s="2"/>
      <c r="F488" s="2"/>
      <c r="G488" s="2"/>
      <c r="H488" s="4"/>
      <c r="I488" s="2"/>
      <c r="J488" s="2"/>
      <c r="K488" s="2"/>
      <c r="L488" s="2"/>
      <c r="M488" s="4"/>
      <c r="N488" s="4"/>
      <c r="O488" s="2"/>
      <c r="P488" s="2"/>
    </row>
    <row r="489" spans="1:16" ht="21" customHeight="1">
      <c r="A489" s="2"/>
      <c r="B489" s="2"/>
      <c r="C489" s="2"/>
      <c r="D489" s="2"/>
      <c r="E489" s="2"/>
      <c r="F489" s="2"/>
      <c r="G489" s="2"/>
      <c r="H489" s="4"/>
      <c r="I489" s="2"/>
      <c r="J489" s="2"/>
      <c r="K489" s="2"/>
      <c r="L489" s="2"/>
      <c r="M489" s="4"/>
      <c r="N489" s="4"/>
      <c r="O489" s="2"/>
      <c r="P489" s="2"/>
    </row>
    <row r="490" spans="1:16" ht="21" customHeight="1">
      <c r="A490" s="2"/>
      <c r="B490" s="2"/>
      <c r="C490" s="2"/>
      <c r="D490" s="2"/>
      <c r="E490" s="2"/>
      <c r="F490" s="2"/>
      <c r="G490" s="2"/>
      <c r="H490" s="4"/>
      <c r="I490" s="2"/>
      <c r="J490" s="2"/>
      <c r="K490" s="2"/>
      <c r="L490" s="2"/>
      <c r="M490" s="4"/>
      <c r="N490" s="4"/>
      <c r="O490" s="2"/>
      <c r="P490" s="2"/>
    </row>
    <row r="491" spans="1:16" ht="21" customHeight="1">
      <c r="A491" s="2"/>
      <c r="B491" s="2"/>
      <c r="C491" s="2"/>
      <c r="D491" s="2"/>
      <c r="E491" s="2"/>
      <c r="F491" s="2"/>
      <c r="G491" s="2"/>
      <c r="H491" s="4"/>
      <c r="I491" s="2"/>
      <c r="J491" s="2"/>
      <c r="K491" s="2"/>
      <c r="L491" s="2"/>
      <c r="M491" s="4"/>
      <c r="N491" s="4"/>
      <c r="O491" s="2"/>
      <c r="P491" s="2"/>
    </row>
    <row r="492" spans="1:16" ht="21" customHeight="1">
      <c r="A492" s="2"/>
      <c r="B492" s="2"/>
      <c r="C492" s="2"/>
      <c r="D492" s="2"/>
      <c r="E492" s="2"/>
      <c r="F492" s="2"/>
      <c r="G492" s="2"/>
      <c r="H492" s="4"/>
      <c r="I492" s="2"/>
      <c r="J492" s="2"/>
      <c r="K492" s="2"/>
      <c r="L492" s="2"/>
      <c r="M492" s="4"/>
      <c r="N492" s="4"/>
      <c r="O492" s="2"/>
      <c r="P492" s="2"/>
    </row>
    <row r="493" spans="1:16" ht="21" customHeight="1">
      <c r="A493" s="2"/>
      <c r="B493" s="2"/>
      <c r="C493" s="2"/>
      <c r="D493" s="2"/>
      <c r="E493" s="2"/>
      <c r="F493" s="2"/>
      <c r="G493" s="2"/>
      <c r="H493" s="4"/>
      <c r="I493" s="2"/>
      <c r="J493" s="2"/>
      <c r="K493" s="2"/>
      <c r="L493" s="2"/>
      <c r="M493" s="4"/>
      <c r="N493" s="4"/>
      <c r="O493" s="2"/>
      <c r="P493" s="2"/>
    </row>
    <row r="494" spans="1:16" ht="21" customHeight="1">
      <c r="A494" s="2"/>
      <c r="B494" s="2"/>
      <c r="C494" s="2"/>
      <c r="D494" s="2"/>
      <c r="E494" s="2"/>
      <c r="F494" s="2"/>
      <c r="G494" s="2"/>
      <c r="H494" s="4"/>
      <c r="I494" s="2"/>
      <c r="J494" s="2"/>
      <c r="K494" s="2"/>
      <c r="L494" s="2"/>
      <c r="M494" s="4"/>
      <c r="N494" s="4"/>
      <c r="O494" s="2"/>
      <c r="P494" s="2"/>
    </row>
    <row r="495" spans="1:16" ht="21" customHeight="1">
      <c r="A495" s="2"/>
      <c r="B495" s="2"/>
      <c r="C495" s="2"/>
      <c r="D495" s="2"/>
      <c r="E495" s="2"/>
      <c r="F495" s="2"/>
      <c r="G495" s="2"/>
      <c r="H495" s="4"/>
      <c r="I495" s="2"/>
      <c r="J495" s="2"/>
      <c r="K495" s="2"/>
      <c r="L495" s="2"/>
      <c r="M495" s="4"/>
      <c r="N495" s="4"/>
      <c r="O495" s="2"/>
      <c r="P495" s="2"/>
    </row>
    <row r="496" spans="1:16" ht="21" customHeight="1">
      <c r="A496" s="2"/>
      <c r="B496" s="2"/>
      <c r="C496" s="2"/>
      <c r="D496" s="2"/>
      <c r="E496" s="2"/>
      <c r="F496" s="2"/>
      <c r="G496" s="2"/>
      <c r="H496" s="4"/>
      <c r="I496" s="2"/>
      <c r="J496" s="2"/>
      <c r="K496" s="2"/>
      <c r="L496" s="2"/>
      <c r="M496" s="4"/>
      <c r="N496" s="4"/>
      <c r="O496" s="2"/>
      <c r="P496" s="2"/>
    </row>
    <row r="497" spans="1:16" ht="21" customHeight="1">
      <c r="A497" s="2"/>
      <c r="B497" s="2"/>
      <c r="C497" s="2"/>
      <c r="D497" s="2"/>
      <c r="E497" s="2"/>
      <c r="F497" s="2"/>
      <c r="G497" s="2"/>
      <c r="H497" s="4"/>
      <c r="I497" s="2"/>
      <c r="J497" s="2"/>
      <c r="K497" s="2"/>
      <c r="L497" s="2"/>
      <c r="M497" s="4"/>
      <c r="N497" s="4"/>
      <c r="O497" s="2"/>
      <c r="P497" s="2"/>
    </row>
    <row r="498" spans="1:16" ht="21" customHeight="1">
      <c r="A498" s="2"/>
      <c r="B498" s="2"/>
      <c r="C498" s="2"/>
      <c r="D498" s="2"/>
      <c r="E498" s="2"/>
      <c r="F498" s="2"/>
      <c r="G498" s="2"/>
      <c r="H498" s="4"/>
      <c r="I498" s="2"/>
      <c r="J498" s="2"/>
      <c r="K498" s="2"/>
      <c r="L498" s="2"/>
      <c r="M498" s="4"/>
      <c r="N498" s="4"/>
      <c r="O498" s="2"/>
      <c r="P498" s="2"/>
    </row>
    <row r="499" spans="1:16" ht="21" customHeight="1">
      <c r="A499" s="2"/>
      <c r="B499" s="2"/>
      <c r="C499" s="2"/>
      <c r="D499" s="2"/>
      <c r="E499" s="2"/>
      <c r="F499" s="2"/>
      <c r="G499" s="2"/>
      <c r="H499" s="4"/>
      <c r="I499" s="2"/>
      <c r="J499" s="2"/>
      <c r="K499" s="2"/>
      <c r="L499" s="2"/>
      <c r="M499" s="4"/>
      <c r="N499" s="4"/>
      <c r="O499" s="2"/>
      <c r="P499" s="2"/>
    </row>
    <row r="500" spans="1:16" ht="21" customHeight="1">
      <c r="A500" s="2"/>
      <c r="B500" s="2"/>
      <c r="C500" s="2"/>
      <c r="D500" s="2"/>
      <c r="E500" s="2"/>
      <c r="F500" s="2"/>
      <c r="G500" s="2"/>
      <c r="H500" s="4"/>
      <c r="I500" s="2"/>
      <c r="J500" s="2"/>
      <c r="K500" s="2"/>
      <c r="L500" s="2"/>
      <c r="M500" s="4"/>
      <c r="N500" s="4"/>
      <c r="O500" s="2"/>
      <c r="P500" s="2"/>
    </row>
    <row r="501" spans="1:16" ht="21" customHeight="1">
      <c r="A501" s="2"/>
      <c r="B501" s="2"/>
      <c r="C501" s="2"/>
      <c r="D501" s="2"/>
      <c r="E501" s="2"/>
      <c r="F501" s="2"/>
      <c r="G501" s="2"/>
      <c r="H501" s="4"/>
      <c r="I501" s="2"/>
      <c r="J501" s="2"/>
      <c r="K501" s="2"/>
      <c r="L501" s="2"/>
      <c r="M501" s="4"/>
      <c r="N501" s="4"/>
      <c r="O501" s="2"/>
      <c r="P501" s="2"/>
    </row>
    <row r="502" spans="1:16" ht="21" customHeight="1">
      <c r="A502" s="2"/>
      <c r="B502" s="2"/>
      <c r="C502" s="2"/>
      <c r="D502" s="2"/>
      <c r="E502" s="2"/>
      <c r="F502" s="2"/>
      <c r="G502" s="2"/>
      <c r="H502" s="4"/>
      <c r="I502" s="2"/>
      <c r="J502" s="2"/>
      <c r="K502" s="2"/>
      <c r="L502" s="2"/>
      <c r="M502" s="4"/>
      <c r="N502" s="4"/>
      <c r="O502" s="2"/>
      <c r="P502" s="2"/>
    </row>
    <row r="503" spans="1:16" ht="21" customHeight="1">
      <c r="A503" s="2"/>
      <c r="B503" s="2"/>
      <c r="C503" s="2"/>
      <c r="D503" s="2"/>
      <c r="E503" s="2"/>
      <c r="F503" s="2"/>
      <c r="G503" s="2"/>
      <c r="H503" s="4"/>
      <c r="I503" s="2"/>
      <c r="J503" s="2"/>
      <c r="K503" s="2"/>
      <c r="L503" s="2"/>
      <c r="M503" s="4"/>
      <c r="N503" s="4"/>
      <c r="O503" s="2"/>
      <c r="P503" s="2"/>
    </row>
    <row r="504" spans="1:16" ht="21" customHeight="1">
      <c r="A504" s="2"/>
      <c r="B504" s="2"/>
      <c r="C504" s="2"/>
      <c r="D504" s="2"/>
      <c r="E504" s="2"/>
      <c r="F504" s="2"/>
      <c r="G504" s="2"/>
      <c r="H504" s="4"/>
      <c r="I504" s="2"/>
      <c r="J504" s="2"/>
      <c r="K504" s="2"/>
      <c r="L504" s="2"/>
      <c r="M504" s="4"/>
      <c r="N504" s="4"/>
      <c r="O504" s="2"/>
      <c r="P504" s="2"/>
    </row>
    <row r="505" spans="1:16" ht="21" customHeight="1">
      <c r="A505" s="2"/>
      <c r="B505" s="2"/>
      <c r="C505" s="2"/>
      <c r="D505" s="2"/>
      <c r="E505" s="2"/>
      <c r="F505" s="2"/>
      <c r="G505" s="2"/>
      <c r="H505" s="4"/>
      <c r="I505" s="2"/>
      <c r="J505" s="2"/>
      <c r="K505" s="2"/>
      <c r="L505" s="2"/>
      <c r="M505" s="4"/>
      <c r="N505" s="4"/>
      <c r="O505" s="2"/>
      <c r="P505" s="2"/>
    </row>
    <row r="506" spans="1:16" ht="21" customHeight="1">
      <c r="A506" s="2"/>
      <c r="B506" s="2"/>
      <c r="C506" s="2"/>
      <c r="D506" s="2"/>
      <c r="E506" s="2"/>
      <c r="F506" s="2"/>
      <c r="G506" s="2"/>
      <c r="H506" s="4"/>
      <c r="I506" s="2"/>
      <c r="J506" s="2"/>
      <c r="K506" s="2"/>
      <c r="L506" s="2"/>
      <c r="M506" s="4"/>
      <c r="N506" s="4"/>
      <c r="O506" s="2"/>
      <c r="P506" s="2"/>
    </row>
    <row r="507" spans="1:16" ht="21" customHeight="1">
      <c r="A507" s="2"/>
      <c r="B507" s="2"/>
      <c r="C507" s="2"/>
      <c r="D507" s="2"/>
      <c r="E507" s="2"/>
      <c r="F507" s="2"/>
      <c r="G507" s="2"/>
      <c r="H507" s="4"/>
      <c r="I507" s="2"/>
      <c r="J507" s="2"/>
      <c r="K507" s="2"/>
      <c r="L507" s="2"/>
      <c r="M507" s="4"/>
      <c r="N507" s="4"/>
      <c r="O507" s="2"/>
      <c r="P507" s="2"/>
    </row>
    <row r="508" spans="1:16" ht="21" customHeight="1">
      <c r="A508" s="2"/>
      <c r="B508" s="2"/>
      <c r="C508" s="2"/>
      <c r="D508" s="2"/>
      <c r="E508" s="2"/>
      <c r="F508" s="2"/>
      <c r="G508" s="2"/>
      <c r="H508" s="4"/>
      <c r="I508" s="2"/>
      <c r="J508" s="2"/>
      <c r="K508" s="2"/>
      <c r="L508" s="2"/>
      <c r="M508" s="4"/>
      <c r="N508" s="4"/>
      <c r="O508" s="2"/>
      <c r="P508" s="2"/>
    </row>
    <row r="509" spans="1:16" ht="21" customHeight="1">
      <c r="A509" s="2"/>
      <c r="B509" s="2"/>
      <c r="C509" s="2"/>
      <c r="D509" s="2"/>
      <c r="E509" s="2"/>
      <c r="F509" s="2"/>
      <c r="G509" s="2"/>
      <c r="H509" s="4"/>
      <c r="I509" s="2"/>
      <c r="J509" s="2"/>
      <c r="K509" s="2"/>
      <c r="L509" s="2"/>
      <c r="M509" s="4"/>
      <c r="N509" s="4"/>
      <c r="O509" s="2"/>
      <c r="P509" s="2"/>
    </row>
    <row r="510" spans="1:16" ht="21" customHeight="1">
      <c r="A510" s="2"/>
      <c r="B510" s="2"/>
      <c r="C510" s="2"/>
      <c r="D510" s="2"/>
      <c r="E510" s="2"/>
      <c r="F510" s="2"/>
      <c r="G510" s="2"/>
      <c r="H510" s="4"/>
      <c r="I510" s="2"/>
      <c r="J510" s="2"/>
      <c r="K510" s="2"/>
      <c r="L510" s="2"/>
      <c r="M510" s="4"/>
      <c r="N510" s="4"/>
      <c r="O510" s="2"/>
      <c r="P510" s="2"/>
    </row>
    <row r="511" spans="1:16" ht="21" customHeight="1">
      <c r="A511" s="2"/>
      <c r="B511" s="2"/>
      <c r="C511" s="2"/>
      <c r="D511" s="2"/>
      <c r="E511" s="2"/>
      <c r="F511" s="2"/>
      <c r="G511" s="2"/>
      <c r="H511" s="4"/>
      <c r="I511" s="2"/>
      <c r="J511" s="2"/>
      <c r="K511" s="2"/>
      <c r="L511" s="2"/>
      <c r="M511" s="4"/>
      <c r="N511" s="4"/>
      <c r="O511" s="2"/>
      <c r="P511" s="2"/>
    </row>
    <row r="512" spans="1:16" ht="21" customHeight="1">
      <c r="A512" s="2"/>
      <c r="B512" s="2"/>
      <c r="C512" s="2"/>
      <c r="D512" s="2"/>
      <c r="E512" s="2"/>
      <c r="F512" s="2"/>
      <c r="G512" s="2"/>
      <c r="H512" s="4"/>
      <c r="I512" s="2"/>
      <c r="J512" s="2"/>
      <c r="K512" s="2"/>
      <c r="L512" s="2"/>
      <c r="M512" s="4"/>
      <c r="N512" s="4"/>
      <c r="O512" s="2"/>
      <c r="P512" s="2"/>
    </row>
    <row r="513" spans="1:16" ht="21" customHeight="1">
      <c r="A513" s="2"/>
      <c r="B513" s="2"/>
      <c r="C513" s="2"/>
      <c r="D513" s="2"/>
      <c r="E513" s="2"/>
      <c r="F513" s="2"/>
      <c r="G513" s="2"/>
      <c r="H513" s="4"/>
      <c r="I513" s="2"/>
      <c r="J513" s="2"/>
      <c r="K513" s="2"/>
      <c r="L513" s="2"/>
      <c r="M513" s="4"/>
      <c r="N513" s="4"/>
      <c r="O513" s="2"/>
      <c r="P513" s="2"/>
    </row>
    <row r="514" spans="1:16" ht="21" customHeight="1">
      <c r="A514" s="2"/>
      <c r="B514" s="2"/>
      <c r="C514" s="2"/>
      <c r="D514" s="2"/>
      <c r="E514" s="2"/>
      <c r="F514" s="2"/>
      <c r="G514" s="2"/>
      <c r="H514" s="4"/>
      <c r="I514" s="2"/>
      <c r="J514" s="2"/>
      <c r="K514" s="2"/>
      <c r="L514" s="2"/>
      <c r="M514" s="4"/>
      <c r="N514" s="4"/>
      <c r="O514" s="2"/>
      <c r="P514" s="2"/>
    </row>
    <row r="515" spans="1:16" ht="21" customHeight="1">
      <c r="A515" s="2"/>
      <c r="B515" s="2"/>
      <c r="C515" s="2"/>
      <c r="D515" s="2"/>
      <c r="E515" s="2"/>
      <c r="F515" s="2"/>
      <c r="G515" s="2"/>
      <c r="H515" s="4"/>
      <c r="I515" s="2"/>
      <c r="J515" s="2"/>
      <c r="K515" s="2"/>
      <c r="L515" s="2"/>
      <c r="M515" s="4"/>
      <c r="N515" s="4"/>
      <c r="O515" s="2"/>
      <c r="P515" s="2"/>
    </row>
    <row r="516" spans="1:16" ht="21" customHeight="1">
      <c r="A516" s="2"/>
      <c r="B516" s="2"/>
      <c r="C516" s="2"/>
      <c r="D516" s="2"/>
      <c r="E516" s="2"/>
      <c r="F516" s="2"/>
      <c r="G516" s="2"/>
      <c r="H516" s="4"/>
      <c r="I516" s="2"/>
      <c r="J516" s="2"/>
      <c r="K516" s="2"/>
      <c r="L516" s="2"/>
      <c r="M516" s="4"/>
      <c r="N516" s="4"/>
      <c r="O516" s="2"/>
      <c r="P516" s="2"/>
    </row>
    <row r="517" spans="1:16" ht="21" customHeight="1">
      <c r="A517" s="2"/>
      <c r="B517" s="2"/>
      <c r="C517" s="2"/>
      <c r="D517" s="2"/>
      <c r="E517" s="2"/>
      <c r="F517" s="2"/>
      <c r="G517" s="2"/>
      <c r="H517" s="4"/>
      <c r="I517" s="2"/>
      <c r="J517" s="2"/>
      <c r="K517" s="2"/>
      <c r="L517" s="2"/>
      <c r="M517" s="4"/>
      <c r="N517" s="4"/>
      <c r="O517" s="2"/>
      <c r="P517" s="2"/>
    </row>
    <row r="518" spans="1:16" ht="21" customHeight="1">
      <c r="A518" s="2"/>
      <c r="B518" s="2"/>
      <c r="C518" s="2"/>
      <c r="D518" s="2"/>
      <c r="E518" s="2"/>
      <c r="F518" s="2"/>
      <c r="G518" s="2"/>
      <c r="H518" s="4"/>
      <c r="I518" s="2"/>
      <c r="J518" s="2"/>
      <c r="K518" s="2"/>
      <c r="L518" s="2"/>
      <c r="M518" s="4"/>
      <c r="N518" s="4"/>
      <c r="O518" s="2"/>
      <c r="P518" s="2"/>
    </row>
    <row r="519" spans="1:16" ht="21" customHeight="1">
      <c r="A519" s="2"/>
      <c r="B519" s="2"/>
      <c r="C519" s="2"/>
      <c r="D519" s="2"/>
      <c r="E519" s="2"/>
      <c r="F519" s="2"/>
      <c r="G519" s="2"/>
      <c r="H519" s="4"/>
      <c r="I519" s="2"/>
      <c r="J519" s="2"/>
      <c r="K519" s="2"/>
      <c r="L519" s="2"/>
      <c r="M519" s="4"/>
      <c r="N519" s="4"/>
      <c r="O519" s="2"/>
      <c r="P519" s="2"/>
    </row>
    <row r="520" spans="1:16" ht="21" customHeight="1">
      <c r="A520" s="2"/>
      <c r="B520" s="2"/>
      <c r="C520" s="2"/>
      <c r="D520" s="2"/>
      <c r="E520" s="2"/>
      <c r="F520" s="2"/>
      <c r="G520" s="2"/>
      <c r="H520" s="4"/>
      <c r="I520" s="2"/>
      <c r="J520" s="2"/>
      <c r="K520" s="2"/>
      <c r="L520" s="2"/>
      <c r="M520" s="4"/>
      <c r="N520" s="4"/>
      <c r="O520" s="2"/>
      <c r="P520" s="2"/>
    </row>
    <row r="521" spans="1:16" ht="21" customHeight="1">
      <c r="A521" s="2"/>
      <c r="B521" s="2"/>
      <c r="C521" s="2"/>
      <c r="D521" s="2"/>
      <c r="E521" s="2"/>
      <c r="F521" s="2"/>
      <c r="G521" s="2"/>
      <c r="H521" s="4"/>
      <c r="I521" s="2"/>
      <c r="J521" s="2"/>
      <c r="K521" s="2"/>
      <c r="L521" s="2"/>
      <c r="M521" s="4"/>
      <c r="N521" s="4"/>
      <c r="O521" s="2"/>
      <c r="P521" s="2"/>
    </row>
    <row r="522" spans="1:16" ht="21" customHeight="1">
      <c r="A522" s="2"/>
      <c r="B522" s="2"/>
      <c r="C522" s="2"/>
      <c r="D522" s="2"/>
      <c r="E522" s="2"/>
      <c r="F522" s="2"/>
      <c r="G522" s="2"/>
      <c r="H522" s="4"/>
      <c r="I522" s="2"/>
      <c r="J522" s="2"/>
      <c r="K522" s="2"/>
      <c r="L522" s="2"/>
      <c r="M522" s="4"/>
      <c r="N522" s="4"/>
      <c r="O522" s="2"/>
      <c r="P522" s="2"/>
    </row>
    <row r="523" spans="1:16" ht="21" customHeight="1">
      <c r="A523" s="2"/>
      <c r="B523" s="2"/>
      <c r="C523" s="2"/>
      <c r="D523" s="2"/>
      <c r="E523" s="2"/>
      <c r="F523" s="2"/>
      <c r="G523" s="2"/>
      <c r="H523" s="4"/>
      <c r="I523" s="2"/>
      <c r="J523" s="2"/>
      <c r="K523" s="2"/>
      <c r="L523" s="2"/>
      <c r="M523" s="4"/>
      <c r="N523" s="4"/>
      <c r="O523" s="2"/>
      <c r="P523" s="2"/>
    </row>
    <row r="524" spans="1:16" ht="21" customHeight="1">
      <c r="A524" s="2"/>
      <c r="B524" s="2"/>
      <c r="C524" s="2"/>
      <c r="D524" s="2"/>
      <c r="E524" s="2"/>
      <c r="F524" s="2"/>
      <c r="G524" s="2"/>
      <c r="H524" s="4"/>
      <c r="I524" s="2"/>
      <c r="J524" s="2"/>
      <c r="K524" s="2"/>
      <c r="L524" s="2"/>
      <c r="M524" s="4"/>
      <c r="N524" s="4"/>
      <c r="O524" s="2"/>
      <c r="P524" s="2"/>
    </row>
    <row r="525" spans="1:16" ht="21" customHeight="1">
      <c r="A525" s="2"/>
      <c r="B525" s="2"/>
      <c r="C525" s="2"/>
      <c r="D525" s="2"/>
      <c r="E525" s="2"/>
      <c r="F525" s="2"/>
      <c r="G525" s="2"/>
      <c r="H525" s="4"/>
      <c r="I525" s="2"/>
      <c r="J525" s="2"/>
      <c r="K525" s="2"/>
      <c r="L525" s="2"/>
      <c r="M525" s="4"/>
      <c r="N525" s="4"/>
      <c r="O525" s="2"/>
      <c r="P525" s="2"/>
    </row>
    <row r="526" spans="1:16" ht="21" customHeight="1">
      <c r="A526" s="2"/>
      <c r="B526" s="2"/>
      <c r="C526" s="2"/>
      <c r="D526" s="2"/>
      <c r="E526" s="2"/>
      <c r="F526" s="2"/>
      <c r="G526" s="2"/>
      <c r="H526" s="4"/>
      <c r="I526" s="2"/>
      <c r="J526" s="2"/>
      <c r="K526" s="2"/>
      <c r="L526" s="2"/>
      <c r="M526" s="4"/>
      <c r="N526" s="4"/>
      <c r="O526" s="2"/>
      <c r="P526" s="2"/>
    </row>
    <row r="527" spans="1:16" ht="21" customHeight="1">
      <c r="A527" s="2"/>
      <c r="B527" s="2"/>
      <c r="C527" s="2"/>
      <c r="D527" s="2"/>
      <c r="E527" s="2"/>
      <c r="F527" s="2"/>
      <c r="G527" s="2"/>
      <c r="H527" s="4"/>
      <c r="I527" s="2"/>
      <c r="J527" s="2"/>
      <c r="K527" s="2"/>
      <c r="L527" s="2"/>
      <c r="M527" s="4"/>
      <c r="N527" s="4"/>
      <c r="O527" s="2"/>
      <c r="P527" s="2"/>
    </row>
    <row r="528" spans="1:16" ht="21" customHeight="1">
      <c r="A528" s="2"/>
      <c r="B528" s="2"/>
      <c r="C528" s="2"/>
      <c r="D528" s="2"/>
      <c r="E528" s="2"/>
      <c r="F528" s="2"/>
      <c r="G528" s="2"/>
      <c r="H528" s="4"/>
      <c r="I528" s="2"/>
      <c r="J528" s="2"/>
      <c r="K528" s="2"/>
      <c r="L528" s="2"/>
      <c r="M528" s="4"/>
      <c r="N528" s="4"/>
      <c r="O528" s="2"/>
      <c r="P528" s="2"/>
    </row>
    <row r="529" spans="1:16" ht="21" customHeight="1">
      <c r="A529" s="2"/>
      <c r="B529" s="2"/>
      <c r="C529" s="2"/>
      <c r="D529" s="2"/>
      <c r="E529" s="2"/>
      <c r="F529" s="2"/>
      <c r="G529" s="2"/>
      <c r="H529" s="4"/>
      <c r="I529" s="2"/>
      <c r="J529" s="2"/>
      <c r="K529" s="2"/>
      <c r="L529" s="2"/>
      <c r="M529" s="4"/>
      <c r="N529" s="4"/>
      <c r="O529" s="2"/>
      <c r="P529" s="2"/>
    </row>
    <row r="530" spans="1:16" ht="21" customHeight="1">
      <c r="A530" s="2"/>
      <c r="B530" s="2"/>
      <c r="C530" s="2"/>
      <c r="D530" s="2"/>
      <c r="E530" s="2"/>
      <c r="F530" s="2"/>
      <c r="G530" s="2"/>
      <c r="H530" s="4"/>
      <c r="I530" s="2"/>
      <c r="J530" s="2"/>
      <c r="K530" s="2"/>
      <c r="L530" s="2"/>
      <c r="M530" s="4"/>
      <c r="N530" s="4"/>
      <c r="O530" s="2"/>
      <c r="P530" s="2"/>
    </row>
    <row r="531" spans="1:16" ht="21" customHeight="1">
      <c r="A531" s="2"/>
      <c r="B531" s="2"/>
      <c r="C531" s="2"/>
      <c r="D531" s="2"/>
      <c r="E531" s="2"/>
      <c r="F531" s="2"/>
      <c r="G531" s="2"/>
      <c r="H531" s="4"/>
      <c r="I531" s="2"/>
      <c r="J531" s="2"/>
      <c r="K531" s="2"/>
      <c r="L531" s="2"/>
      <c r="M531" s="4"/>
      <c r="N531" s="4"/>
      <c r="O531" s="2"/>
      <c r="P531" s="2"/>
    </row>
    <row r="532" spans="1:16" ht="21" customHeight="1">
      <c r="A532" s="2"/>
      <c r="B532" s="2"/>
      <c r="C532" s="2"/>
      <c r="D532" s="2"/>
      <c r="E532" s="2"/>
      <c r="F532" s="2"/>
      <c r="G532" s="2"/>
      <c r="H532" s="4"/>
      <c r="I532" s="2"/>
      <c r="J532" s="2"/>
      <c r="K532" s="2"/>
      <c r="L532" s="2"/>
      <c r="M532" s="4"/>
      <c r="N532" s="4"/>
      <c r="O532" s="2"/>
      <c r="P532" s="2"/>
    </row>
    <row r="533" spans="1:16" ht="21" customHeight="1">
      <c r="A533" s="2"/>
      <c r="B533" s="2"/>
      <c r="C533" s="2"/>
      <c r="D533" s="2"/>
      <c r="E533" s="2"/>
      <c r="F533" s="2"/>
      <c r="G533" s="2"/>
      <c r="H533" s="4"/>
      <c r="I533" s="2"/>
      <c r="J533" s="2"/>
      <c r="K533" s="2"/>
      <c r="L533" s="2"/>
      <c r="M533" s="4"/>
      <c r="N533" s="4"/>
      <c r="O533" s="2"/>
      <c r="P533" s="2"/>
    </row>
    <row r="534" spans="1:16" ht="21" customHeight="1">
      <c r="A534" s="2"/>
      <c r="B534" s="2"/>
      <c r="C534" s="2"/>
      <c r="D534" s="2"/>
      <c r="E534" s="2"/>
      <c r="F534" s="2"/>
      <c r="G534" s="2"/>
      <c r="H534" s="4"/>
      <c r="I534" s="2"/>
      <c r="J534" s="2"/>
      <c r="K534" s="2"/>
      <c r="L534" s="2"/>
      <c r="M534" s="4"/>
      <c r="N534" s="4"/>
      <c r="O534" s="2"/>
      <c r="P534" s="2"/>
    </row>
    <row r="535" spans="1:16" ht="21" customHeight="1">
      <c r="A535" s="2"/>
      <c r="B535" s="2"/>
      <c r="C535" s="2"/>
      <c r="D535" s="2"/>
      <c r="E535" s="2"/>
      <c r="F535" s="2"/>
      <c r="G535" s="2"/>
      <c r="H535" s="4"/>
      <c r="I535" s="2"/>
      <c r="J535" s="2"/>
      <c r="K535" s="2"/>
      <c r="L535" s="2"/>
      <c r="M535" s="4"/>
      <c r="N535" s="4"/>
      <c r="O535" s="2"/>
      <c r="P535" s="2"/>
    </row>
    <row r="536" spans="1:16" ht="21" customHeight="1">
      <c r="A536" s="2"/>
      <c r="B536" s="2"/>
      <c r="C536" s="2"/>
      <c r="D536" s="2"/>
      <c r="E536" s="2"/>
      <c r="F536" s="2"/>
      <c r="G536" s="2"/>
      <c r="H536" s="4"/>
      <c r="I536" s="2"/>
      <c r="J536" s="2"/>
      <c r="K536" s="2"/>
      <c r="L536" s="2"/>
      <c r="M536" s="4"/>
      <c r="N536" s="4"/>
      <c r="O536" s="2"/>
      <c r="P536" s="2"/>
    </row>
    <row r="537" spans="1:16" ht="21" customHeight="1">
      <c r="A537" s="2"/>
      <c r="B537" s="2"/>
      <c r="C537" s="2"/>
      <c r="D537" s="2"/>
      <c r="E537" s="2"/>
      <c r="F537" s="2"/>
      <c r="G537" s="2"/>
      <c r="H537" s="4"/>
      <c r="I537" s="2"/>
      <c r="J537" s="2"/>
      <c r="K537" s="2"/>
      <c r="L537" s="2"/>
      <c r="M537" s="4"/>
      <c r="N537" s="4"/>
      <c r="O537" s="2"/>
      <c r="P537" s="2"/>
    </row>
    <row r="538" spans="1:16" ht="21" customHeight="1">
      <c r="A538" s="2"/>
      <c r="B538" s="2"/>
      <c r="C538" s="2"/>
      <c r="D538" s="2"/>
      <c r="E538" s="2"/>
      <c r="F538" s="2"/>
      <c r="G538" s="2"/>
      <c r="H538" s="4"/>
      <c r="I538" s="2"/>
      <c r="J538" s="2"/>
      <c r="K538" s="2"/>
      <c r="L538" s="2"/>
      <c r="M538" s="4"/>
      <c r="N538" s="4"/>
      <c r="O538" s="2"/>
      <c r="P538" s="2"/>
    </row>
    <row r="539" spans="1:16" ht="21" customHeight="1">
      <c r="A539" s="2"/>
      <c r="B539" s="2"/>
      <c r="C539" s="2"/>
      <c r="D539" s="2"/>
      <c r="E539" s="2"/>
      <c r="F539" s="2"/>
      <c r="G539" s="2"/>
      <c r="H539" s="4"/>
      <c r="I539" s="2"/>
      <c r="J539" s="2"/>
      <c r="K539" s="2"/>
      <c r="L539" s="2"/>
      <c r="M539" s="4"/>
      <c r="N539" s="4"/>
      <c r="O539" s="2"/>
      <c r="P539" s="2"/>
    </row>
    <row r="540" spans="1:16" ht="21" customHeight="1">
      <c r="A540" s="2"/>
      <c r="B540" s="2"/>
      <c r="C540" s="2"/>
      <c r="D540" s="2"/>
      <c r="E540" s="2"/>
      <c r="F540" s="2"/>
      <c r="G540" s="2"/>
      <c r="H540" s="4"/>
      <c r="I540" s="2"/>
      <c r="J540" s="2"/>
      <c r="K540" s="2"/>
      <c r="L540" s="2"/>
      <c r="M540" s="4"/>
      <c r="N540" s="4"/>
      <c r="O540" s="2"/>
      <c r="P540" s="2"/>
    </row>
    <row r="541" spans="1:16" ht="21" customHeight="1">
      <c r="A541" s="2"/>
      <c r="B541" s="2"/>
      <c r="C541" s="2"/>
      <c r="D541" s="2"/>
      <c r="E541" s="2"/>
      <c r="F541" s="2"/>
      <c r="G541" s="2"/>
      <c r="H541" s="4"/>
      <c r="I541" s="2"/>
      <c r="J541" s="2"/>
      <c r="K541" s="2"/>
      <c r="L541" s="2"/>
      <c r="M541" s="4"/>
      <c r="N541" s="4"/>
      <c r="O541" s="2"/>
      <c r="P541" s="2"/>
    </row>
    <row r="542" spans="1:16" ht="21" customHeight="1">
      <c r="A542" s="2"/>
      <c r="B542" s="2"/>
      <c r="C542" s="2"/>
      <c r="D542" s="2"/>
      <c r="E542" s="2"/>
      <c r="F542" s="2"/>
      <c r="G542" s="2"/>
      <c r="H542" s="4"/>
      <c r="I542" s="2"/>
      <c r="J542" s="2"/>
      <c r="K542" s="2"/>
      <c r="L542" s="2"/>
      <c r="M542" s="4"/>
      <c r="N542" s="4"/>
      <c r="O542" s="2"/>
      <c r="P542" s="2"/>
    </row>
    <row r="543" spans="1:16" ht="21" customHeight="1">
      <c r="A543" s="2"/>
      <c r="B543" s="2"/>
      <c r="C543" s="2"/>
      <c r="D543" s="2"/>
      <c r="E543" s="2"/>
      <c r="F543" s="2"/>
      <c r="G543" s="2"/>
      <c r="H543" s="4"/>
      <c r="I543" s="2"/>
      <c r="J543" s="2"/>
      <c r="K543" s="2"/>
      <c r="L543" s="2"/>
      <c r="M543" s="4"/>
      <c r="N543" s="4"/>
      <c r="O543" s="2"/>
      <c r="P543" s="2"/>
    </row>
    <row r="544" spans="1:16" ht="21" customHeight="1">
      <c r="A544" s="2"/>
      <c r="B544" s="2"/>
      <c r="C544" s="2"/>
      <c r="D544" s="2"/>
      <c r="E544" s="2"/>
      <c r="F544" s="2"/>
      <c r="G544" s="2"/>
      <c r="H544" s="4"/>
      <c r="I544" s="2"/>
      <c r="J544" s="2"/>
      <c r="K544" s="2"/>
      <c r="L544" s="2"/>
      <c r="M544" s="4"/>
      <c r="N544" s="4"/>
      <c r="O544" s="2"/>
      <c r="P544" s="2"/>
    </row>
    <row r="545" spans="1:16" ht="21" customHeight="1">
      <c r="A545" s="2"/>
      <c r="B545" s="2"/>
      <c r="C545" s="2"/>
      <c r="D545" s="2"/>
      <c r="E545" s="2"/>
      <c r="F545" s="2"/>
      <c r="G545" s="2"/>
      <c r="H545" s="4"/>
      <c r="I545" s="2"/>
      <c r="J545" s="2"/>
      <c r="K545" s="2"/>
      <c r="L545" s="2"/>
      <c r="M545" s="4"/>
      <c r="N545" s="4"/>
      <c r="O545" s="2"/>
      <c r="P545" s="2"/>
    </row>
    <row r="546" spans="1:16" ht="21" customHeight="1">
      <c r="A546" s="2"/>
      <c r="B546" s="2"/>
      <c r="C546" s="2"/>
      <c r="D546" s="2"/>
      <c r="E546" s="2"/>
      <c r="F546" s="2"/>
      <c r="G546" s="2"/>
      <c r="H546" s="4"/>
      <c r="I546" s="2"/>
      <c r="J546" s="2"/>
      <c r="K546" s="2"/>
      <c r="L546" s="2"/>
      <c r="M546" s="4"/>
      <c r="N546" s="4"/>
      <c r="O546" s="2"/>
      <c r="P546" s="2"/>
    </row>
    <row r="547" spans="1:16" ht="21" customHeight="1">
      <c r="A547" s="2"/>
      <c r="B547" s="2"/>
      <c r="C547" s="2"/>
      <c r="D547" s="2"/>
      <c r="E547" s="2"/>
      <c r="F547" s="2"/>
      <c r="G547" s="2"/>
      <c r="H547" s="4"/>
      <c r="I547" s="2"/>
      <c r="J547" s="2"/>
      <c r="K547" s="2"/>
      <c r="L547" s="2"/>
      <c r="M547" s="4"/>
      <c r="N547" s="4"/>
      <c r="O547" s="2"/>
      <c r="P547" s="2"/>
    </row>
    <row r="548" spans="1:16" ht="21" customHeight="1">
      <c r="A548" s="2"/>
      <c r="B548" s="2"/>
      <c r="C548" s="2"/>
      <c r="D548" s="2"/>
      <c r="E548" s="2"/>
      <c r="F548" s="2"/>
      <c r="G548" s="2"/>
      <c r="H548" s="4"/>
      <c r="I548" s="2"/>
      <c r="J548" s="2"/>
      <c r="K548" s="2"/>
      <c r="L548" s="2"/>
      <c r="M548" s="4"/>
      <c r="N548" s="4"/>
      <c r="O548" s="2"/>
      <c r="P548" s="2"/>
    </row>
    <row r="549" spans="1:16" ht="21" customHeight="1">
      <c r="A549" s="2"/>
      <c r="B549" s="2"/>
      <c r="C549" s="2"/>
      <c r="D549" s="2"/>
      <c r="E549" s="2"/>
      <c r="F549" s="2"/>
      <c r="G549" s="2"/>
      <c r="H549" s="4"/>
      <c r="I549" s="2"/>
      <c r="J549" s="2"/>
      <c r="K549" s="2"/>
      <c r="L549" s="2"/>
      <c r="M549" s="4"/>
      <c r="N549" s="4"/>
      <c r="O549" s="2"/>
      <c r="P549" s="2"/>
    </row>
    <row r="550" spans="1:16" ht="21" customHeight="1">
      <c r="A550" s="2"/>
      <c r="B550" s="2"/>
      <c r="C550" s="2"/>
      <c r="D550" s="2"/>
      <c r="E550" s="2"/>
      <c r="F550" s="2"/>
      <c r="G550" s="2"/>
      <c r="H550" s="4"/>
      <c r="I550" s="2"/>
      <c r="J550" s="2"/>
      <c r="K550" s="2"/>
      <c r="L550" s="2"/>
      <c r="M550" s="4"/>
      <c r="N550" s="4"/>
      <c r="O550" s="2"/>
      <c r="P550" s="2"/>
    </row>
    <row r="551" spans="1:16" ht="21" customHeight="1">
      <c r="A551" s="2"/>
      <c r="B551" s="2"/>
      <c r="C551" s="2"/>
      <c r="D551" s="2"/>
      <c r="E551" s="2"/>
      <c r="F551" s="2"/>
      <c r="G551" s="2"/>
      <c r="H551" s="4"/>
      <c r="I551" s="2"/>
      <c r="J551" s="2"/>
      <c r="K551" s="2"/>
      <c r="L551" s="2"/>
      <c r="M551" s="4"/>
      <c r="N551" s="4"/>
      <c r="O551" s="2"/>
      <c r="P551" s="2"/>
    </row>
    <row r="552" spans="1:16" ht="21" customHeight="1">
      <c r="A552" s="2"/>
      <c r="B552" s="2"/>
      <c r="C552" s="2"/>
      <c r="D552" s="2"/>
      <c r="E552" s="2"/>
      <c r="F552" s="2"/>
      <c r="G552" s="2"/>
      <c r="H552" s="4"/>
      <c r="I552" s="2"/>
      <c r="J552" s="2"/>
      <c r="K552" s="2"/>
      <c r="L552" s="2"/>
      <c r="M552" s="4"/>
      <c r="N552" s="4"/>
      <c r="O552" s="2"/>
      <c r="P552" s="2"/>
    </row>
    <row r="553" spans="1:16" ht="21" customHeight="1">
      <c r="A553" s="2"/>
      <c r="B553" s="2"/>
      <c r="C553" s="2"/>
      <c r="D553" s="2"/>
      <c r="E553" s="2"/>
      <c r="F553" s="2"/>
      <c r="G553" s="2"/>
      <c r="H553" s="4"/>
      <c r="I553" s="2"/>
      <c r="J553" s="2"/>
      <c r="K553" s="2"/>
      <c r="L553" s="2"/>
      <c r="M553" s="4"/>
      <c r="N553" s="4"/>
      <c r="O553" s="2"/>
      <c r="P553" s="2"/>
    </row>
    <row r="554" spans="1:16" ht="21" customHeight="1">
      <c r="A554" s="2"/>
      <c r="B554" s="2"/>
      <c r="C554" s="2"/>
      <c r="D554" s="2"/>
      <c r="E554" s="2"/>
      <c r="F554" s="2"/>
      <c r="G554" s="2"/>
      <c r="H554" s="4"/>
      <c r="I554" s="2"/>
      <c r="J554" s="2"/>
      <c r="K554" s="2"/>
      <c r="L554" s="2"/>
      <c r="M554" s="4"/>
      <c r="N554" s="4"/>
      <c r="O554" s="2"/>
      <c r="P554" s="2"/>
    </row>
    <row r="555" spans="1:16" ht="21" customHeight="1">
      <c r="A555" s="2"/>
      <c r="B555" s="2"/>
      <c r="C555" s="2"/>
      <c r="D555" s="2"/>
      <c r="E555" s="2"/>
      <c r="F555" s="2"/>
      <c r="G555" s="2"/>
      <c r="H555" s="4"/>
      <c r="I555" s="2"/>
      <c r="J555" s="2"/>
      <c r="K555" s="2"/>
      <c r="L555" s="2"/>
      <c r="M555" s="4"/>
      <c r="N555" s="4"/>
      <c r="O555" s="2"/>
      <c r="P555" s="2"/>
    </row>
    <row r="556" spans="1:16" ht="21" customHeight="1">
      <c r="A556" s="2"/>
      <c r="B556" s="2"/>
      <c r="C556" s="2"/>
      <c r="D556" s="2"/>
      <c r="E556" s="2"/>
      <c r="F556" s="2"/>
      <c r="G556" s="2"/>
      <c r="H556" s="4"/>
      <c r="I556" s="2"/>
      <c r="J556" s="2"/>
      <c r="K556" s="2"/>
      <c r="L556" s="2"/>
      <c r="M556" s="4"/>
      <c r="N556" s="4"/>
      <c r="O556" s="2"/>
      <c r="P556" s="2"/>
    </row>
    <row r="557" spans="1:16" ht="21" customHeight="1">
      <c r="A557" s="2"/>
      <c r="B557" s="2"/>
      <c r="C557" s="2"/>
      <c r="D557" s="2"/>
      <c r="E557" s="2"/>
      <c r="F557" s="2"/>
      <c r="G557" s="2"/>
      <c r="H557" s="4"/>
      <c r="I557" s="2"/>
      <c r="J557" s="2"/>
      <c r="K557" s="2"/>
      <c r="L557" s="2"/>
      <c r="M557" s="4"/>
      <c r="N557" s="4"/>
      <c r="O557" s="2"/>
      <c r="P557" s="2"/>
    </row>
    <row r="558" spans="1:16" ht="21" customHeight="1">
      <c r="A558" s="2"/>
      <c r="B558" s="2"/>
      <c r="C558" s="2"/>
      <c r="D558" s="2"/>
      <c r="E558" s="2"/>
      <c r="F558" s="2"/>
      <c r="G558" s="2"/>
      <c r="H558" s="4"/>
      <c r="I558" s="2"/>
      <c r="J558" s="2"/>
      <c r="K558" s="2"/>
      <c r="L558" s="2"/>
      <c r="M558" s="4"/>
      <c r="N558" s="4"/>
      <c r="O558" s="2"/>
      <c r="P558" s="2"/>
    </row>
    <row r="559" spans="1:16" ht="21" customHeight="1">
      <c r="A559" s="2"/>
      <c r="B559" s="2"/>
      <c r="C559" s="2"/>
      <c r="D559" s="2"/>
      <c r="E559" s="2"/>
      <c r="F559" s="2"/>
      <c r="G559" s="2"/>
      <c r="H559" s="4"/>
      <c r="I559" s="2"/>
      <c r="J559" s="2"/>
      <c r="K559" s="2"/>
      <c r="L559" s="2"/>
      <c r="M559" s="4"/>
      <c r="N559" s="4"/>
      <c r="O559" s="2"/>
      <c r="P559" s="2"/>
    </row>
    <row r="560" spans="1:16" ht="21" customHeight="1">
      <c r="A560" s="2"/>
      <c r="B560" s="2"/>
      <c r="C560" s="2"/>
      <c r="D560" s="2"/>
      <c r="E560" s="2"/>
      <c r="F560" s="2"/>
      <c r="G560" s="2"/>
      <c r="H560" s="4"/>
      <c r="I560" s="2"/>
      <c r="J560" s="2"/>
      <c r="K560" s="2"/>
      <c r="L560" s="2"/>
      <c r="M560" s="4"/>
      <c r="N560" s="4"/>
      <c r="O560" s="2"/>
      <c r="P560" s="2"/>
    </row>
    <row r="561" spans="1:16" ht="21" customHeight="1">
      <c r="A561" s="2"/>
      <c r="B561" s="2"/>
      <c r="C561" s="2"/>
      <c r="D561" s="2"/>
      <c r="E561" s="2"/>
      <c r="F561" s="2"/>
      <c r="G561" s="2"/>
      <c r="H561" s="4"/>
      <c r="I561" s="2"/>
      <c r="J561" s="2"/>
      <c r="K561" s="2"/>
      <c r="L561" s="2"/>
      <c r="M561" s="4"/>
      <c r="N561" s="4"/>
      <c r="O561" s="2"/>
      <c r="P561" s="2"/>
    </row>
    <row r="562" spans="1:16" ht="21" customHeight="1">
      <c r="A562" s="2"/>
      <c r="B562" s="2"/>
      <c r="C562" s="2"/>
      <c r="D562" s="2"/>
      <c r="E562" s="2"/>
      <c r="F562" s="2"/>
      <c r="G562" s="2"/>
      <c r="H562" s="4"/>
      <c r="I562" s="2"/>
      <c r="J562" s="2"/>
      <c r="K562" s="2"/>
      <c r="L562" s="2"/>
      <c r="M562" s="4"/>
      <c r="N562" s="4"/>
      <c r="O562" s="2"/>
      <c r="P562" s="2"/>
    </row>
    <row r="563" spans="1:16" ht="21" customHeight="1">
      <c r="A563" s="2"/>
      <c r="B563" s="2"/>
      <c r="C563" s="2"/>
      <c r="D563" s="2"/>
      <c r="E563" s="2"/>
      <c r="F563" s="2"/>
      <c r="G563" s="2"/>
      <c r="H563" s="4"/>
      <c r="I563" s="2"/>
      <c r="J563" s="2"/>
      <c r="K563" s="2"/>
      <c r="L563" s="2"/>
      <c r="M563" s="4"/>
      <c r="N563" s="4"/>
      <c r="O563" s="2"/>
      <c r="P563" s="2"/>
    </row>
    <row r="564" spans="1:16" ht="21" customHeight="1">
      <c r="A564" s="2"/>
      <c r="B564" s="2"/>
      <c r="C564" s="2"/>
      <c r="D564" s="2"/>
      <c r="E564" s="2"/>
      <c r="F564" s="2"/>
      <c r="G564" s="2"/>
      <c r="H564" s="4"/>
      <c r="I564" s="2"/>
      <c r="J564" s="2"/>
      <c r="K564" s="2"/>
      <c r="L564" s="2"/>
      <c r="M564" s="4"/>
      <c r="N564" s="4"/>
      <c r="O564" s="2"/>
      <c r="P564" s="2"/>
    </row>
    <row r="565" spans="1:16" ht="21" customHeight="1">
      <c r="A565" s="2"/>
      <c r="B565" s="2"/>
      <c r="C565" s="2"/>
      <c r="D565" s="2"/>
      <c r="E565" s="2"/>
      <c r="F565" s="2"/>
      <c r="G565" s="2"/>
      <c r="H565" s="4"/>
      <c r="I565" s="2"/>
      <c r="J565" s="2"/>
      <c r="K565" s="2"/>
      <c r="L565" s="2"/>
      <c r="M565" s="4"/>
      <c r="N565" s="4"/>
      <c r="O565" s="2"/>
      <c r="P565" s="2"/>
    </row>
    <row r="566" spans="1:16" ht="21" customHeight="1">
      <c r="A566" s="2"/>
      <c r="B566" s="2"/>
      <c r="C566" s="2"/>
      <c r="D566" s="2"/>
      <c r="E566" s="2"/>
      <c r="F566" s="2"/>
      <c r="G566" s="2"/>
      <c r="H566" s="4"/>
      <c r="I566" s="2"/>
      <c r="J566" s="2"/>
      <c r="K566" s="2"/>
      <c r="L566" s="2"/>
      <c r="M566" s="4"/>
      <c r="N566" s="4"/>
      <c r="O566" s="2"/>
      <c r="P566" s="2"/>
    </row>
    <row r="567" spans="1:16" ht="21" customHeight="1">
      <c r="A567" s="2"/>
      <c r="B567" s="2"/>
      <c r="C567" s="2"/>
      <c r="D567" s="2"/>
      <c r="E567" s="2"/>
      <c r="F567" s="2"/>
      <c r="G567" s="2"/>
      <c r="H567" s="4"/>
      <c r="I567" s="2"/>
      <c r="J567" s="2"/>
      <c r="K567" s="2"/>
      <c r="L567" s="2"/>
      <c r="M567" s="4"/>
      <c r="N567" s="4"/>
      <c r="O567" s="2"/>
      <c r="P567" s="2"/>
    </row>
    <row r="568" spans="1:16" ht="21" customHeight="1">
      <c r="A568" s="2"/>
      <c r="B568" s="2"/>
      <c r="C568" s="2"/>
      <c r="D568" s="2"/>
      <c r="E568" s="2"/>
      <c r="F568" s="2"/>
      <c r="G568" s="2"/>
      <c r="H568" s="4"/>
      <c r="I568" s="2"/>
      <c r="J568" s="2"/>
      <c r="K568" s="2"/>
      <c r="L568" s="2"/>
      <c r="M568" s="4"/>
      <c r="N568" s="4"/>
      <c r="O568" s="2"/>
      <c r="P568" s="2"/>
    </row>
    <row r="569" spans="1:16" ht="21" customHeight="1">
      <c r="A569" s="2"/>
      <c r="B569" s="2"/>
      <c r="C569" s="2"/>
      <c r="D569" s="2"/>
      <c r="E569" s="2"/>
      <c r="F569" s="2"/>
      <c r="G569" s="2"/>
      <c r="H569" s="4"/>
      <c r="I569" s="2"/>
      <c r="J569" s="2"/>
      <c r="K569" s="2"/>
      <c r="L569" s="2"/>
      <c r="M569" s="4"/>
      <c r="N569" s="4"/>
      <c r="O569" s="2"/>
      <c r="P569" s="2"/>
    </row>
    <row r="570" spans="1:16" ht="21" customHeight="1">
      <c r="A570" s="2"/>
      <c r="B570" s="2"/>
      <c r="C570" s="2"/>
      <c r="D570" s="2"/>
      <c r="E570" s="2"/>
      <c r="F570" s="2"/>
      <c r="G570" s="2"/>
      <c r="H570" s="4"/>
      <c r="I570" s="2"/>
      <c r="J570" s="2"/>
      <c r="K570" s="2"/>
      <c r="L570" s="2"/>
      <c r="M570" s="4"/>
      <c r="N570" s="4"/>
      <c r="O570" s="2"/>
      <c r="P570" s="2"/>
    </row>
    <row r="571" spans="1:16" ht="21" customHeight="1">
      <c r="A571" s="2"/>
      <c r="B571" s="2"/>
      <c r="C571" s="2"/>
      <c r="D571" s="2"/>
      <c r="E571" s="2"/>
      <c r="F571" s="2"/>
      <c r="G571" s="2"/>
      <c r="H571" s="4"/>
      <c r="I571" s="2"/>
      <c r="J571" s="2"/>
      <c r="K571" s="2"/>
      <c r="L571" s="2"/>
      <c r="M571" s="4"/>
      <c r="N571" s="4"/>
      <c r="O571" s="2"/>
      <c r="P571" s="2"/>
    </row>
    <row r="572" spans="1:16" ht="21" customHeight="1">
      <c r="A572" s="2"/>
      <c r="B572" s="2"/>
      <c r="C572" s="2"/>
      <c r="D572" s="2"/>
      <c r="E572" s="2"/>
      <c r="F572" s="2"/>
      <c r="G572" s="2"/>
      <c r="H572" s="4"/>
      <c r="I572" s="2"/>
      <c r="J572" s="2"/>
      <c r="K572" s="2"/>
      <c r="L572" s="2"/>
      <c r="M572" s="4"/>
      <c r="N572" s="4"/>
      <c r="O572" s="2"/>
      <c r="P572" s="2"/>
    </row>
    <row r="573" spans="1:16" ht="21" customHeight="1">
      <c r="A573" s="2"/>
      <c r="B573" s="2"/>
      <c r="C573" s="2"/>
      <c r="D573" s="2"/>
      <c r="E573" s="2"/>
      <c r="F573" s="2"/>
      <c r="G573" s="2"/>
      <c r="H573" s="4"/>
      <c r="I573" s="2"/>
      <c r="J573" s="2"/>
      <c r="K573" s="2"/>
      <c r="L573" s="2"/>
      <c r="M573" s="4"/>
      <c r="N573" s="4"/>
      <c r="O573" s="2"/>
      <c r="P573" s="2"/>
    </row>
    <row r="574" spans="1:16" ht="21" customHeight="1">
      <c r="A574" s="2"/>
      <c r="B574" s="2"/>
      <c r="C574" s="2"/>
      <c r="D574" s="2"/>
      <c r="E574" s="2"/>
      <c r="F574" s="2"/>
      <c r="G574" s="2"/>
      <c r="H574" s="4"/>
      <c r="I574" s="2"/>
      <c r="J574" s="2"/>
      <c r="K574" s="2"/>
      <c r="L574" s="2"/>
      <c r="M574" s="4"/>
      <c r="N574" s="4"/>
      <c r="O574" s="2"/>
      <c r="P574" s="2"/>
    </row>
    <row r="575" spans="1:16" ht="21" customHeight="1">
      <c r="A575" s="2"/>
      <c r="B575" s="2"/>
      <c r="C575" s="2"/>
      <c r="D575" s="2"/>
      <c r="E575" s="2"/>
      <c r="F575" s="2"/>
      <c r="G575" s="2"/>
      <c r="H575" s="4"/>
      <c r="I575" s="2"/>
      <c r="J575" s="2"/>
      <c r="K575" s="2"/>
      <c r="L575" s="2"/>
      <c r="M575" s="4"/>
      <c r="N575" s="4"/>
      <c r="O575" s="2"/>
      <c r="P575" s="2"/>
    </row>
    <row r="576" spans="1:16" ht="21" customHeight="1">
      <c r="A576" s="2"/>
      <c r="B576" s="2"/>
      <c r="C576" s="2"/>
      <c r="D576" s="2"/>
      <c r="E576" s="2"/>
      <c r="F576" s="2"/>
      <c r="G576" s="2"/>
      <c r="H576" s="4"/>
      <c r="I576" s="2"/>
      <c r="J576" s="2"/>
      <c r="K576" s="2"/>
      <c r="L576" s="2"/>
      <c r="M576" s="4"/>
      <c r="N576" s="4"/>
      <c r="O576" s="2"/>
      <c r="P576" s="2"/>
    </row>
    <row r="577" spans="1:16" ht="21" customHeight="1">
      <c r="A577" s="2"/>
      <c r="B577" s="2"/>
      <c r="C577" s="2"/>
      <c r="D577" s="2"/>
      <c r="E577" s="2"/>
      <c r="F577" s="2"/>
      <c r="G577" s="2"/>
      <c r="H577" s="4"/>
      <c r="I577" s="2"/>
      <c r="J577" s="2"/>
      <c r="K577" s="2"/>
      <c r="L577" s="2"/>
      <c r="M577" s="4"/>
      <c r="N577" s="4"/>
      <c r="O577" s="2"/>
      <c r="P577" s="2"/>
    </row>
    <row r="578" spans="1:16" ht="21" customHeight="1">
      <c r="A578" s="2"/>
      <c r="B578" s="2"/>
      <c r="C578" s="2"/>
      <c r="D578" s="2"/>
      <c r="E578" s="2"/>
      <c r="F578" s="2"/>
      <c r="G578" s="2"/>
      <c r="H578" s="4"/>
      <c r="I578" s="2"/>
      <c r="J578" s="2"/>
      <c r="K578" s="2"/>
      <c r="L578" s="2"/>
      <c r="M578" s="4"/>
      <c r="N578" s="4"/>
      <c r="O578" s="2"/>
      <c r="P578" s="2"/>
    </row>
    <row r="579" spans="1:16" ht="21" customHeight="1">
      <c r="A579" s="2"/>
      <c r="B579" s="2"/>
      <c r="C579" s="2"/>
      <c r="D579" s="2"/>
      <c r="E579" s="2"/>
      <c r="F579" s="2"/>
      <c r="G579" s="2"/>
      <c r="H579" s="4"/>
      <c r="I579" s="2"/>
      <c r="J579" s="2"/>
      <c r="K579" s="2"/>
      <c r="L579" s="2"/>
      <c r="M579" s="4"/>
      <c r="N579" s="4"/>
      <c r="O579" s="2"/>
      <c r="P579" s="2"/>
    </row>
    <row r="580" spans="1:16" ht="21" customHeight="1">
      <c r="A580" s="2"/>
      <c r="B580" s="2"/>
      <c r="C580" s="2"/>
      <c r="D580" s="2"/>
      <c r="E580" s="2"/>
      <c r="F580" s="2"/>
      <c r="G580" s="2"/>
      <c r="H580" s="4"/>
      <c r="I580" s="2"/>
      <c r="J580" s="2"/>
      <c r="K580" s="2"/>
      <c r="L580" s="2"/>
      <c r="M580" s="4"/>
      <c r="N580" s="4"/>
      <c r="O580" s="2"/>
      <c r="P580" s="2"/>
    </row>
    <row r="581" spans="1:16" ht="21" customHeight="1">
      <c r="A581" s="2"/>
      <c r="B581" s="2"/>
      <c r="C581" s="2"/>
      <c r="D581" s="2"/>
      <c r="E581" s="2"/>
      <c r="F581" s="2"/>
      <c r="G581" s="2"/>
      <c r="H581" s="4"/>
      <c r="I581" s="2"/>
      <c r="J581" s="2"/>
      <c r="K581" s="2"/>
      <c r="L581" s="2"/>
      <c r="M581" s="4"/>
      <c r="N581" s="4"/>
      <c r="O581" s="2"/>
      <c r="P581" s="2"/>
    </row>
    <row r="582" spans="1:16" ht="21" customHeight="1">
      <c r="A582" s="2"/>
      <c r="B582" s="2"/>
      <c r="C582" s="2"/>
      <c r="D582" s="2"/>
      <c r="E582" s="2"/>
      <c r="F582" s="2"/>
      <c r="G582" s="2"/>
      <c r="H582" s="4"/>
      <c r="I582" s="2"/>
      <c r="J582" s="2"/>
      <c r="K582" s="2"/>
      <c r="L582" s="2"/>
      <c r="M582" s="4"/>
      <c r="N582" s="4"/>
      <c r="O582" s="2"/>
      <c r="P582" s="2"/>
    </row>
    <row r="583" spans="1:16" ht="21" customHeight="1">
      <c r="A583" s="2"/>
      <c r="B583" s="2"/>
      <c r="C583" s="2"/>
      <c r="D583" s="2"/>
      <c r="E583" s="2"/>
      <c r="F583" s="2"/>
      <c r="G583" s="2"/>
      <c r="H583" s="4"/>
      <c r="I583" s="2"/>
      <c r="J583" s="2"/>
      <c r="K583" s="2"/>
      <c r="L583" s="2"/>
      <c r="M583" s="4"/>
      <c r="N583" s="4"/>
      <c r="O583" s="2"/>
      <c r="P583" s="2"/>
    </row>
    <row r="584" spans="1:16" ht="21" customHeight="1">
      <c r="A584" s="2"/>
      <c r="B584" s="2"/>
      <c r="C584" s="2"/>
      <c r="D584" s="2"/>
      <c r="E584" s="2"/>
      <c r="F584" s="2"/>
      <c r="G584" s="2"/>
      <c r="H584" s="4"/>
      <c r="I584" s="2"/>
      <c r="J584" s="2"/>
      <c r="K584" s="2"/>
      <c r="L584" s="2"/>
      <c r="M584" s="4"/>
      <c r="N584" s="4"/>
      <c r="O584" s="2"/>
      <c r="P584" s="2"/>
    </row>
    <row r="585" spans="1:16" ht="21" customHeight="1">
      <c r="A585" s="2"/>
      <c r="B585" s="2"/>
      <c r="C585" s="2"/>
      <c r="D585" s="2"/>
      <c r="E585" s="2"/>
      <c r="F585" s="2"/>
      <c r="G585" s="2"/>
      <c r="H585" s="4"/>
      <c r="I585" s="2"/>
      <c r="J585" s="2"/>
      <c r="K585" s="2"/>
      <c r="L585" s="2"/>
      <c r="M585" s="4"/>
      <c r="N585" s="4"/>
      <c r="O585" s="2"/>
      <c r="P585" s="2"/>
    </row>
    <row r="586" spans="1:16" ht="21" customHeight="1">
      <c r="A586" s="2"/>
      <c r="B586" s="2"/>
      <c r="C586" s="2"/>
      <c r="D586" s="2"/>
      <c r="E586" s="2"/>
      <c r="F586" s="2"/>
      <c r="G586" s="2"/>
      <c r="H586" s="4"/>
      <c r="I586" s="2"/>
      <c r="J586" s="2"/>
      <c r="K586" s="2"/>
      <c r="L586" s="2"/>
      <c r="M586" s="4"/>
      <c r="N586" s="4"/>
      <c r="O586" s="2"/>
      <c r="P586" s="2"/>
    </row>
    <row r="587" spans="1:16" ht="21" customHeight="1">
      <c r="A587" s="2"/>
      <c r="B587" s="2"/>
      <c r="C587" s="2"/>
      <c r="D587" s="2"/>
      <c r="E587" s="2"/>
      <c r="F587" s="2"/>
      <c r="G587" s="2"/>
      <c r="H587" s="4"/>
      <c r="I587" s="2"/>
      <c r="J587" s="2"/>
      <c r="K587" s="2"/>
      <c r="L587" s="2"/>
      <c r="M587" s="4"/>
      <c r="N587" s="4"/>
      <c r="O587" s="2"/>
      <c r="P587" s="2"/>
    </row>
    <row r="588" spans="1:16" ht="21" customHeight="1">
      <c r="A588" s="2"/>
      <c r="B588" s="2"/>
      <c r="C588" s="2"/>
      <c r="D588" s="2"/>
      <c r="E588" s="2"/>
      <c r="F588" s="2"/>
      <c r="G588" s="2"/>
      <c r="H588" s="4"/>
      <c r="I588" s="2"/>
      <c r="J588" s="2"/>
      <c r="K588" s="2"/>
      <c r="L588" s="2"/>
      <c r="M588" s="4"/>
      <c r="N588" s="4"/>
      <c r="O588" s="2"/>
      <c r="P588" s="2"/>
    </row>
    <row r="589" spans="1:16" ht="21" customHeight="1">
      <c r="A589" s="2"/>
      <c r="B589" s="2"/>
      <c r="C589" s="2"/>
      <c r="D589" s="2"/>
      <c r="E589" s="2"/>
      <c r="F589" s="2"/>
      <c r="G589" s="2"/>
      <c r="H589" s="4"/>
      <c r="I589" s="2"/>
      <c r="J589" s="2"/>
      <c r="K589" s="2"/>
      <c r="L589" s="2"/>
      <c r="M589" s="4"/>
      <c r="N589" s="4"/>
      <c r="O589" s="2"/>
      <c r="P589" s="2"/>
    </row>
    <row r="590" spans="1:16" ht="21" customHeight="1">
      <c r="A590" s="2"/>
      <c r="B590" s="2"/>
      <c r="C590" s="2"/>
      <c r="D590" s="2"/>
      <c r="E590" s="2"/>
      <c r="F590" s="2"/>
      <c r="G590" s="2"/>
      <c r="H590" s="4"/>
      <c r="I590" s="2"/>
      <c r="J590" s="2"/>
      <c r="K590" s="2"/>
      <c r="L590" s="2"/>
      <c r="M590" s="4"/>
      <c r="N590" s="4"/>
      <c r="O590" s="2"/>
      <c r="P590" s="2"/>
    </row>
    <row r="591" spans="1:16" ht="21" customHeight="1">
      <c r="A591" s="2"/>
      <c r="B591" s="2"/>
      <c r="C591" s="2"/>
      <c r="D591" s="2"/>
      <c r="E591" s="2"/>
      <c r="F591" s="2"/>
      <c r="G591" s="2"/>
      <c r="H591" s="4"/>
      <c r="I591" s="2"/>
      <c r="J591" s="2"/>
      <c r="K591" s="2"/>
      <c r="L591" s="2"/>
      <c r="M591" s="4"/>
      <c r="N591" s="4"/>
      <c r="O591" s="2"/>
      <c r="P591" s="2"/>
    </row>
    <row r="592" spans="1:16" ht="21" customHeight="1">
      <c r="A592" s="2"/>
      <c r="B592" s="2"/>
      <c r="C592" s="2"/>
      <c r="D592" s="2"/>
      <c r="E592" s="2"/>
      <c r="F592" s="2"/>
      <c r="G592" s="2"/>
      <c r="H592" s="4"/>
      <c r="I592" s="2"/>
      <c r="J592" s="2"/>
      <c r="K592" s="2"/>
      <c r="L592" s="2"/>
      <c r="M592" s="4"/>
      <c r="N592" s="4"/>
      <c r="O592" s="2"/>
      <c r="P592" s="2"/>
    </row>
    <row r="593" spans="1:16" ht="21" customHeight="1">
      <c r="A593" s="2"/>
      <c r="B593" s="2"/>
      <c r="C593" s="2"/>
      <c r="D593" s="2"/>
      <c r="E593" s="2"/>
      <c r="F593" s="2"/>
      <c r="G593" s="2"/>
      <c r="H593" s="4"/>
      <c r="I593" s="2"/>
      <c r="J593" s="2"/>
      <c r="K593" s="2"/>
      <c r="L593" s="2"/>
      <c r="M593" s="4"/>
      <c r="N593" s="4"/>
      <c r="O593" s="2"/>
      <c r="P593" s="2"/>
    </row>
    <row r="594" spans="1:16" ht="21" customHeight="1">
      <c r="A594" s="2"/>
      <c r="B594" s="2"/>
      <c r="C594" s="2"/>
      <c r="D594" s="2"/>
      <c r="E594" s="2"/>
      <c r="F594" s="2"/>
      <c r="G594" s="2"/>
      <c r="H594" s="4"/>
      <c r="I594" s="2"/>
      <c r="J594" s="2"/>
      <c r="K594" s="2"/>
      <c r="L594" s="2"/>
      <c r="M594" s="4"/>
      <c r="N594" s="4"/>
      <c r="O594" s="2"/>
      <c r="P594" s="2"/>
    </row>
    <row r="595" spans="1:16" ht="21" customHeight="1">
      <c r="A595" s="2"/>
      <c r="B595" s="2"/>
      <c r="C595" s="2"/>
      <c r="D595" s="2"/>
      <c r="E595" s="2"/>
      <c r="F595" s="2"/>
      <c r="G595" s="2"/>
      <c r="H595" s="4"/>
      <c r="I595" s="2"/>
      <c r="J595" s="2"/>
      <c r="K595" s="2"/>
      <c r="L595" s="2"/>
      <c r="M595" s="4"/>
      <c r="N595" s="4"/>
      <c r="O595" s="2"/>
      <c r="P595" s="2"/>
    </row>
    <row r="596" spans="1:16" ht="21" customHeight="1">
      <c r="A596" s="2"/>
      <c r="B596" s="2"/>
      <c r="C596" s="2"/>
      <c r="D596" s="2"/>
      <c r="E596" s="2"/>
      <c r="F596" s="2"/>
      <c r="G596" s="2"/>
      <c r="H596" s="4"/>
      <c r="I596" s="2"/>
      <c r="J596" s="2"/>
      <c r="K596" s="2"/>
      <c r="L596" s="2"/>
      <c r="M596" s="4"/>
      <c r="N596" s="4"/>
      <c r="O596" s="2"/>
      <c r="P596" s="2"/>
    </row>
    <row r="597" spans="1:16" ht="21" customHeight="1">
      <c r="A597" s="2"/>
      <c r="B597" s="2"/>
      <c r="C597" s="2"/>
      <c r="D597" s="2"/>
      <c r="E597" s="2"/>
      <c r="F597" s="2"/>
      <c r="G597" s="2"/>
      <c r="H597" s="4"/>
      <c r="I597" s="2"/>
      <c r="J597" s="2"/>
      <c r="K597" s="2"/>
      <c r="L597" s="2"/>
      <c r="M597" s="4"/>
      <c r="N597" s="4"/>
      <c r="O597" s="2"/>
      <c r="P597" s="2"/>
    </row>
    <row r="598" spans="1:16" ht="21" customHeight="1">
      <c r="A598" s="2"/>
      <c r="B598" s="2"/>
      <c r="C598" s="2"/>
      <c r="D598" s="2"/>
      <c r="E598" s="2"/>
      <c r="F598" s="2"/>
      <c r="G598" s="2"/>
      <c r="H598" s="4"/>
      <c r="I598" s="2"/>
      <c r="J598" s="2"/>
      <c r="K598" s="2"/>
      <c r="L598" s="2"/>
      <c r="M598" s="4"/>
      <c r="N598" s="4"/>
      <c r="O598" s="2"/>
      <c r="P598" s="2"/>
    </row>
    <row r="599" spans="1:16" ht="21" customHeight="1">
      <c r="A599" s="2"/>
      <c r="B599" s="2"/>
      <c r="C599" s="2"/>
      <c r="D599" s="2"/>
      <c r="E599" s="2"/>
      <c r="F599" s="2"/>
      <c r="G599" s="2"/>
      <c r="H599" s="4"/>
      <c r="I599" s="2"/>
      <c r="J599" s="2"/>
      <c r="K599" s="2"/>
      <c r="L599" s="2"/>
      <c r="M599" s="4"/>
      <c r="N599" s="4"/>
      <c r="O599" s="2"/>
      <c r="P599" s="2"/>
    </row>
    <row r="600" spans="1:16" ht="21" customHeight="1">
      <c r="A600" s="2"/>
      <c r="B600" s="2"/>
      <c r="C600" s="2"/>
      <c r="D600" s="2"/>
      <c r="E600" s="2"/>
      <c r="F600" s="2"/>
      <c r="G600" s="2"/>
      <c r="H600" s="4"/>
      <c r="I600" s="2"/>
      <c r="J600" s="2"/>
      <c r="K600" s="2"/>
      <c r="L600" s="2"/>
      <c r="M600" s="4"/>
      <c r="N600" s="4"/>
      <c r="O600" s="2"/>
      <c r="P600" s="2"/>
    </row>
    <row r="601" spans="1:16" ht="21" customHeight="1">
      <c r="A601" s="2"/>
      <c r="B601" s="2"/>
      <c r="C601" s="2"/>
      <c r="D601" s="2"/>
      <c r="E601" s="2"/>
      <c r="F601" s="2"/>
      <c r="G601" s="2"/>
      <c r="H601" s="4"/>
      <c r="I601" s="2"/>
      <c r="J601" s="2"/>
      <c r="K601" s="2"/>
      <c r="L601" s="2"/>
      <c r="M601" s="4"/>
      <c r="N601" s="4"/>
      <c r="O601" s="2"/>
      <c r="P601" s="2"/>
    </row>
    <row r="602" spans="1:16" ht="21" customHeight="1">
      <c r="A602" s="2"/>
      <c r="B602" s="2"/>
      <c r="C602" s="2"/>
      <c r="D602" s="2"/>
      <c r="E602" s="2"/>
      <c r="F602" s="2"/>
      <c r="G602" s="2"/>
      <c r="H602" s="4"/>
      <c r="I602" s="2"/>
      <c r="J602" s="2"/>
      <c r="K602" s="2"/>
      <c r="L602" s="2"/>
      <c r="M602" s="4"/>
      <c r="N602" s="4"/>
      <c r="O602" s="2"/>
      <c r="P602" s="2"/>
    </row>
    <row r="603" spans="1:16" ht="21" customHeight="1">
      <c r="A603" s="2"/>
      <c r="B603" s="2"/>
      <c r="C603" s="2"/>
      <c r="D603" s="2"/>
      <c r="E603" s="2"/>
      <c r="F603" s="2"/>
      <c r="G603" s="2"/>
      <c r="H603" s="4"/>
      <c r="I603" s="2"/>
      <c r="J603" s="2"/>
      <c r="K603" s="2"/>
      <c r="L603" s="2"/>
      <c r="M603" s="4"/>
      <c r="N603" s="4"/>
      <c r="O603" s="2"/>
      <c r="P603" s="2"/>
    </row>
    <row r="604" spans="1:16" ht="21" customHeight="1">
      <c r="A604" s="2"/>
      <c r="B604" s="2"/>
      <c r="C604" s="2"/>
      <c r="D604" s="2"/>
      <c r="E604" s="2"/>
      <c r="F604" s="2"/>
      <c r="G604" s="2"/>
      <c r="H604" s="4"/>
      <c r="I604" s="2"/>
      <c r="J604" s="2"/>
      <c r="K604" s="2"/>
      <c r="L604" s="2"/>
      <c r="M604" s="4"/>
      <c r="N604" s="4"/>
      <c r="O604" s="2"/>
      <c r="P604" s="2"/>
    </row>
    <row r="605" spans="1:16" ht="21" customHeight="1">
      <c r="A605" s="2"/>
      <c r="B605" s="2"/>
      <c r="C605" s="2"/>
      <c r="D605" s="2"/>
      <c r="E605" s="2"/>
      <c r="F605" s="2"/>
      <c r="G605" s="2"/>
      <c r="H605" s="4"/>
      <c r="I605" s="2"/>
      <c r="J605" s="2"/>
      <c r="K605" s="2"/>
      <c r="L605" s="2"/>
      <c r="M605" s="4"/>
      <c r="N605" s="4"/>
      <c r="O605" s="2"/>
      <c r="P605" s="2"/>
    </row>
    <row r="606" spans="1:16" ht="21" customHeight="1">
      <c r="A606" s="2"/>
      <c r="B606" s="2"/>
      <c r="C606" s="2"/>
      <c r="D606" s="2"/>
      <c r="E606" s="2"/>
      <c r="F606" s="2"/>
      <c r="G606" s="2"/>
      <c r="H606" s="4"/>
      <c r="I606" s="2"/>
      <c r="J606" s="2"/>
      <c r="K606" s="2"/>
      <c r="L606" s="2"/>
      <c r="M606" s="4"/>
      <c r="N606" s="4"/>
      <c r="O606" s="2"/>
      <c r="P606" s="2"/>
    </row>
    <row r="607" spans="1:16" ht="21" customHeight="1">
      <c r="A607" s="2"/>
      <c r="B607" s="2"/>
      <c r="C607" s="2"/>
      <c r="D607" s="2"/>
      <c r="E607" s="2"/>
      <c r="F607" s="2"/>
      <c r="G607" s="2"/>
      <c r="H607" s="4"/>
      <c r="I607" s="2"/>
      <c r="J607" s="2"/>
      <c r="K607" s="2"/>
      <c r="L607" s="2"/>
      <c r="M607" s="4"/>
      <c r="N607" s="4"/>
      <c r="O607" s="2"/>
      <c r="P607" s="2"/>
    </row>
    <row r="608" spans="1:16" ht="21" customHeight="1">
      <c r="A608" s="2"/>
      <c r="B608" s="2"/>
      <c r="C608" s="2"/>
      <c r="D608" s="2"/>
      <c r="E608" s="2"/>
      <c r="F608" s="2"/>
      <c r="G608" s="2"/>
      <c r="H608" s="4"/>
      <c r="I608" s="2"/>
      <c r="J608" s="2"/>
      <c r="K608" s="2"/>
      <c r="L608" s="2"/>
      <c r="M608" s="4"/>
      <c r="N608" s="4"/>
      <c r="O608" s="2"/>
      <c r="P608" s="2"/>
    </row>
    <row r="609" spans="1:16" ht="21" customHeight="1">
      <c r="A609" s="2"/>
      <c r="B609" s="2"/>
      <c r="C609" s="2"/>
      <c r="D609" s="2"/>
      <c r="E609" s="2"/>
      <c r="F609" s="2"/>
      <c r="G609" s="2"/>
      <c r="H609" s="4"/>
      <c r="I609" s="2"/>
      <c r="J609" s="2"/>
      <c r="K609" s="2"/>
      <c r="L609" s="2"/>
      <c r="M609" s="4"/>
      <c r="N609" s="4"/>
      <c r="O609" s="2"/>
      <c r="P609" s="2"/>
    </row>
    <row r="610" spans="1:16" ht="21" customHeight="1">
      <c r="A610" s="2"/>
      <c r="B610" s="2"/>
      <c r="C610" s="2"/>
      <c r="D610" s="2"/>
      <c r="E610" s="2"/>
      <c r="F610" s="2"/>
      <c r="G610" s="2"/>
      <c r="H610" s="4"/>
      <c r="I610" s="2"/>
      <c r="J610" s="2"/>
      <c r="K610" s="2"/>
      <c r="L610" s="2"/>
      <c r="M610" s="4"/>
      <c r="N610" s="4"/>
      <c r="O610" s="2"/>
      <c r="P610" s="2"/>
    </row>
    <row r="611" spans="1:16" ht="21" customHeight="1">
      <c r="A611" s="2"/>
      <c r="B611" s="2"/>
      <c r="C611" s="2"/>
      <c r="D611" s="2"/>
      <c r="E611" s="2"/>
      <c r="F611" s="2"/>
      <c r="G611" s="2"/>
      <c r="H611" s="4"/>
      <c r="I611" s="2"/>
      <c r="J611" s="2"/>
      <c r="K611" s="2"/>
      <c r="L611" s="2"/>
      <c r="M611" s="4"/>
      <c r="N611" s="4"/>
      <c r="O611" s="2"/>
      <c r="P611" s="2"/>
    </row>
    <row r="612" spans="1:16" ht="21" customHeight="1">
      <c r="A612" s="2"/>
      <c r="B612" s="2"/>
      <c r="C612" s="2"/>
      <c r="D612" s="2"/>
      <c r="E612" s="2"/>
      <c r="F612" s="2"/>
      <c r="G612" s="2"/>
      <c r="H612" s="4"/>
      <c r="I612" s="2"/>
      <c r="J612" s="2"/>
      <c r="K612" s="2"/>
      <c r="L612" s="2"/>
      <c r="M612" s="4"/>
      <c r="N612" s="4"/>
      <c r="O612" s="2"/>
      <c r="P612" s="2"/>
    </row>
    <row r="613" spans="1:16" ht="21" customHeight="1">
      <c r="A613" s="2"/>
      <c r="B613" s="2"/>
      <c r="C613" s="2"/>
      <c r="D613" s="2"/>
      <c r="E613" s="2"/>
      <c r="F613" s="2"/>
      <c r="G613" s="2"/>
      <c r="H613" s="4"/>
      <c r="I613" s="2"/>
      <c r="J613" s="2"/>
      <c r="K613" s="2"/>
      <c r="L613" s="2"/>
      <c r="M613" s="4"/>
      <c r="N613" s="4"/>
      <c r="O613" s="2"/>
      <c r="P613" s="2"/>
    </row>
    <row r="614" spans="1:16" ht="21" customHeight="1">
      <c r="A614" s="2"/>
      <c r="B614" s="2"/>
      <c r="C614" s="2"/>
      <c r="D614" s="2"/>
      <c r="E614" s="2"/>
      <c r="F614" s="2"/>
      <c r="G614" s="2"/>
      <c r="H614" s="4"/>
      <c r="I614" s="2"/>
      <c r="J614" s="2"/>
      <c r="K614" s="2"/>
      <c r="L614" s="2"/>
      <c r="M614" s="4"/>
      <c r="N614" s="4"/>
      <c r="O614" s="2"/>
      <c r="P614" s="2"/>
    </row>
    <row r="615" spans="1:16" ht="21" customHeight="1">
      <c r="A615" s="2"/>
      <c r="B615" s="2"/>
      <c r="C615" s="2"/>
      <c r="D615" s="2"/>
      <c r="E615" s="2"/>
      <c r="F615" s="2"/>
      <c r="G615" s="2"/>
      <c r="H615" s="4"/>
      <c r="I615" s="2"/>
      <c r="J615" s="2"/>
      <c r="K615" s="2"/>
      <c r="L615" s="2"/>
      <c r="M615" s="4"/>
      <c r="N615" s="4"/>
      <c r="O615" s="2"/>
      <c r="P615" s="2"/>
    </row>
    <row r="616" spans="1:16" ht="21" customHeight="1">
      <c r="A616" s="2"/>
      <c r="B616" s="2"/>
      <c r="C616" s="2"/>
      <c r="D616" s="2"/>
      <c r="E616" s="2"/>
      <c r="F616" s="2"/>
      <c r="G616" s="2"/>
      <c r="H616" s="4"/>
      <c r="I616" s="2"/>
      <c r="J616" s="2"/>
      <c r="K616" s="2"/>
      <c r="L616" s="2"/>
      <c r="M616" s="4"/>
      <c r="N616" s="4"/>
      <c r="O616" s="2"/>
      <c r="P616" s="2"/>
    </row>
    <row r="617" spans="1:16" ht="21" customHeight="1">
      <c r="A617" s="2"/>
      <c r="B617" s="2"/>
      <c r="C617" s="2"/>
      <c r="D617" s="2"/>
      <c r="E617" s="2"/>
      <c r="F617" s="2"/>
      <c r="G617" s="2"/>
      <c r="H617" s="4"/>
      <c r="I617" s="2"/>
      <c r="J617" s="2"/>
      <c r="K617" s="2"/>
      <c r="L617" s="2"/>
      <c r="M617" s="4"/>
      <c r="N617" s="4"/>
      <c r="O617" s="2"/>
      <c r="P617" s="2"/>
    </row>
    <row r="618" spans="1:16" ht="21" customHeight="1">
      <c r="A618" s="2"/>
      <c r="B618" s="2"/>
      <c r="C618" s="2"/>
      <c r="D618" s="2"/>
      <c r="E618" s="2"/>
      <c r="F618" s="2"/>
      <c r="G618" s="2"/>
      <c r="H618" s="4"/>
      <c r="I618" s="2"/>
      <c r="J618" s="2"/>
      <c r="K618" s="2"/>
      <c r="L618" s="2"/>
      <c r="M618" s="4"/>
      <c r="N618" s="4"/>
      <c r="O618" s="2"/>
      <c r="P618" s="2"/>
    </row>
    <row r="619" spans="1:16" ht="21" customHeight="1">
      <c r="A619" s="2"/>
      <c r="B619" s="2"/>
      <c r="C619" s="2"/>
      <c r="D619" s="2"/>
      <c r="E619" s="2"/>
      <c r="F619" s="2"/>
      <c r="G619" s="2"/>
      <c r="H619" s="4"/>
      <c r="I619" s="2"/>
      <c r="J619" s="2"/>
      <c r="K619" s="2"/>
      <c r="L619" s="2"/>
      <c r="M619" s="4"/>
      <c r="N619" s="4"/>
      <c r="O619" s="2"/>
      <c r="P619" s="2"/>
    </row>
    <row r="620" spans="1:16" ht="21" customHeight="1">
      <c r="A620" s="2"/>
      <c r="B620" s="2"/>
      <c r="C620" s="2"/>
      <c r="D620" s="2"/>
      <c r="E620" s="2"/>
      <c r="F620" s="2"/>
      <c r="G620" s="2"/>
      <c r="H620" s="4"/>
      <c r="I620" s="2"/>
      <c r="J620" s="2"/>
      <c r="K620" s="2"/>
      <c r="L620" s="2"/>
      <c r="M620" s="4"/>
      <c r="N620" s="4"/>
      <c r="O620" s="2"/>
      <c r="P620" s="2"/>
    </row>
    <row r="621" spans="1:16" ht="21" customHeight="1">
      <c r="A621" s="2"/>
      <c r="B621" s="2"/>
      <c r="C621" s="2"/>
      <c r="D621" s="2"/>
      <c r="E621" s="2"/>
      <c r="F621" s="2"/>
      <c r="G621" s="2"/>
      <c r="H621" s="4"/>
      <c r="I621" s="2"/>
      <c r="J621" s="2"/>
      <c r="K621" s="2"/>
      <c r="L621" s="2"/>
      <c r="M621" s="4"/>
      <c r="N621" s="4"/>
      <c r="O621" s="2"/>
      <c r="P621" s="2"/>
    </row>
    <row r="622" spans="1:16" ht="21" customHeight="1">
      <c r="A622" s="2"/>
      <c r="B622" s="2"/>
      <c r="C622" s="2"/>
      <c r="D622" s="2"/>
      <c r="E622" s="2"/>
      <c r="F622" s="2"/>
      <c r="G622" s="2"/>
      <c r="H622" s="4"/>
      <c r="I622" s="2"/>
      <c r="J622" s="2"/>
      <c r="K622" s="2"/>
      <c r="L622" s="2"/>
      <c r="M622" s="4"/>
      <c r="N622" s="4"/>
      <c r="O622" s="2"/>
      <c r="P622" s="2"/>
    </row>
    <row r="623" spans="1:16" ht="21" customHeight="1">
      <c r="A623" s="2"/>
      <c r="B623" s="2"/>
      <c r="C623" s="2"/>
      <c r="D623" s="2"/>
      <c r="E623" s="2"/>
      <c r="F623" s="2"/>
      <c r="G623" s="2"/>
      <c r="H623" s="4"/>
      <c r="I623" s="2"/>
      <c r="J623" s="2"/>
      <c r="K623" s="2"/>
      <c r="L623" s="2"/>
      <c r="M623" s="4"/>
      <c r="N623" s="4"/>
      <c r="O623" s="2"/>
      <c r="P623" s="2"/>
    </row>
    <row r="624" spans="1:16" ht="21" customHeight="1">
      <c r="A624" s="2"/>
      <c r="B624" s="2"/>
      <c r="C624" s="2"/>
      <c r="D624" s="2"/>
      <c r="E624" s="2"/>
      <c r="F624" s="2"/>
      <c r="G624" s="2"/>
      <c r="H624" s="4"/>
      <c r="I624" s="2"/>
      <c r="J624" s="2"/>
      <c r="K624" s="2"/>
      <c r="L624" s="2"/>
      <c r="M624" s="4"/>
      <c r="N624" s="4"/>
      <c r="O624" s="2"/>
      <c r="P624" s="2"/>
    </row>
    <row r="625" spans="1:16" ht="21" customHeight="1">
      <c r="A625" s="2"/>
      <c r="B625" s="2"/>
      <c r="C625" s="2"/>
      <c r="D625" s="2"/>
      <c r="E625" s="2"/>
      <c r="F625" s="2"/>
      <c r="G625" s="2"/>
      <c r="H625" s="4"/>
      <c r="I625" s="2"/>
      <c r="J625" s="2"/>
      <c r="K625" s="2"/>
      <c r="L625" s="2"/>
      <c r="M625" s="4"/>
      <c r="N625" s="4"/>
      <c r="O625" s="2"/>
      <c r="P625" s="2"/>
    </row>
    <row r="626" spans="1:16" ht="21" customHeight="1">
      <c r="A626" s="2"/>
      <c r="B626" s="2"/>
      <c r="C626" s="2"/>
      <c r="D626" s="2"/>
      <c r="E626" s="2"/>
      <c r="F626" s="2"/>
      <c r="G626" s="2"/>
      <c r="H626" s="4"/>
      <c r="I626" s="2"/>
      <c r="J626" s="2"/>
      <c r="K626" s="2"/>
      <c r="L626" s="2"/>
      <c r="M626" s="4"/>
      <c r="N626" s="4"/>
      <c r="O626" s="2"/>
      <c r="P626" s="2"/>
    </row>
    <row r="627" spans="1:16" ht="21" customHeight="1">
      <c r="A627" s="2"/>
      <c r="B627" s="2"/>
      <c r="C627" s="2"/>
      <c r="D627" s="2"/>
      <c r="E627" s="2"/>
      <c r="F627" s="2"/>
      <c r="G627" s="2"/>
      <c r="H627" s="4"/>
      <c r="I627" s="2"/>
      <c r="J627" s="2"/>
      <c r="K627" s="2"/>
      <c r="L627" s="2"/>
      <c r="M627" s="4"/>
      <c r="N627" s="4"/>
      <c r="O627" s="2"/>
      <c r="P627" s="2"/>
    </row>
    <row r="628" spans="1:16" ht="21" customHeight="1">
      <c r="A628" s="2"/>
      <c r="B628" s="2"/>
      <c r="C628" s="2"/>
      <c r="D628" s="2"/>
      <c r="E628" s="2"/>
      <c r="F628" s="2"/>
      <c r="G628" s="2"/>
      <c r="H628" s="4"/>
      <c r="I628" s="2"/>
      <c r="J628" s="2"/>
      <c r="K628" s="2"/>
      <c r="L628" s="2"/>
      <c r="M628" s="4"/>
      <c r="N628" s="4"/>
      <c r="O628" s="2"/>
      <c r="P628" s="2"/>
    </row>
    <row r="629" spans="1:16" ht="21" customHeight="1">
      <c r="A629" s="2"/>
      <c r="B629" s="2"/>
      <c r="C629" s="2"/>
      <c r="D629" s="2"/>
      <c r="E629" s="2"/>
      <c r="F629" s="2"/>
      <c r="G629" s="2"/>
      <c r="H629" s="4"/>
      <c r="I629" s="2"/>
      <c r="J629" s="2"/>
      <c r="K629" s="2"/>
      <c r="L629" s="2"/>
      <c r="M629" s="4"/>
      <c r="N629" s="4"/>
      <c r="O629" s="2"/>
      <c r="P629" s="2"/>
    </row>
    <row r="630" spans="1:16" ht="21" customHeight="1">
      <c r="A630" s="2"/>
      <c r="B630" s="2"/>
      <c r="C630" s="2"/>
      <c r="D630" s="2"/>
      <c r="E630" s="2"/>
      <c r="F630" s="2"/>
      <c r="G630" s="2"/>
      <c r="H630" s="4"/>
      <c r="I630" s="2"/>
      <c r="J630" s="2"/>
      <c r="K630" s="2"/>
      <c r="L630" s="2"/>
      <c r="M630" s="4"/>
      <c r="N630" s="4"/>
      <c r="O630" s="2"/>
      <c r="P630" s="2"/>
    </row>
    <row r="631" spans="1:16" ht="21" customHeight="1">
      <c r="A631" s="2"/>
      <c r="B631" s="2"/>
      <c r="C631" s="2"/>
      <c r="D631" s="2"/>
      <c r="E631" s="2"/>
      <c r="F631" s="2"/>
      <c r="G631" s="2"/>
      <c r="H631" s="4"/>
      <c r="I631" s="2"/>
      <c r="J631" s="2"/>
      <c r="K631" s="2"/>
      <c r="L631" s="2"/>
      <c r="M631" s="4"/>
      <c r="N631" s="4"/>
      <c r="O631" s="2"/>
      <c r="P631" s="2"/>
    </row>
    <row r="632" spans="1:16" ht="21" customHeight="1">
      <c r="A632" s="2"/>
      <c r="B632" s="2"/>
      <c r="C632" s="2"/>
      <c r="D632" s="2"/>
      <c r="E632" s="2"/>
      <c r="F632" s="2"/>
      <c r="G632" s="2"/>
      <c r="H632" s="4"/>
      <c r="I632" s="2"/>
      <c r="J632" s="2"/>
      <c r="K632" s="2"/>
      <c r="L632" s="2"/>
      <c r="M632" s="4"/>
      <c r="N632" s="4"/>
      <c r="O632" s="2"/>
      <c r="P632" s="2"/>
    </row>
    <row r="633" spans="1:16" ht="21" customHeight="1">
      <c r="A633" s="2"/>
      <c r="B633" s="2"/>
      <c r="C633" s="2"/>
      <c r="D633" s="2"/>
      <c r="E633" s="2"/>
      <c r="F633" s="2"/>
      <c r="G633" s="2"/>
      <c r="H633" s="4"/>
      <c r="I633" s="2"/>
      <c r="J633" s="2"/>
      <c r="K633" s="2"/>
      <c r="L633" s="2"/>
      <c r="M633" s="4"/>
      <c r="N633" s="4"/>
      <c r="O633" s="2"/>
      <c r="P633" s="2"/>
    </row>
    <row r="634" spans="1:16" ht="21" customHeight="1">
      <c r="A634" s="2"/>
      <c r="B634" s="2"/>
      <c r="C634" s="2"/>
      <c r="D634" s="2"/>
      <c r="E634" s="2"/>
      <c r="F634" s="2"/>
      <c r="G634" s="2"/>
      <c r="H634" s="4"/>
      <c r="I634" s="2"/>
      <c r="J634" s="2"/>
      <c r="K634" s="2"/>
      <c r="L634" s="2"/>
      <c r="M634" s="4"/>
      <c r="N634" s="4"/>
      <c r="O634" s="2"/>
      <c r="P634" s="2"/>
    </row>
    <row r="635" spans="1:16" ht="21" customHeight="1">
      <c r="A635" s="2"/>
      <c r="B635" s="2"/>
      <c r="C635" s="2"/>
      <c r="D635" s="2"/>
      <c r="E635" s="2"/>
      <c r="F635" s="2"/>
      <c r="G635" s="2"/>
      <c r="H635" s="4"/>
      <c r="I635" s="2"/>
      <c r="J635" s="2"/>
      <c r="K635" s="2"/>
      <c r="L635" s="2"/>
      <c r="M635" s="4"/>
      <c r="N635" s="4"/>
      <c r="O635" s="2"/>
      <c r="P635" s="2"/>
    </row>
    <row r="636" spans="1:16" ht="21" customHeight="1">
      <c r="A636" s="2"/>
      <c r="B636" s="2"/>
      <c r="C636" s="2"/>
      <c r="D636" s="2"/>
      <c r="E636" s="2"/>
      <c r="F636" s="2"/>
      <c r="G636" s="2"/>
      <c r="H636" s="4"/>
      <c r="I636" s="2"/>
      <c r="J636" s="2"/>
      <c r="K636" s="2"/>
      <c r="L636" s="2"/>
      <c r="M636" s="4"/>
      <c r="N636" s="4"/>
      <c r="O636" s="2"/>
      <c r="P636" s="2"/>
    </row>
    <row r="637" spans="1:16" ht="21" customHeight="1">
      <c r="A637" s="2"/>
      <c r="B637" s="2"/>
      <c r="C637" s="2"/>
      <c r="D637" s="2"/>
      <c r="E637" s="2"/>
      <c r="F637" s="2"/>
      <c r="G637" s="2"/>
      <c r="H637" s="4"/>
      <c r="I637" s="2"/>
      <c r="J637" s="2"/>
      <c r="K637" s="2"/>
      <c r="L637" s="2"/>
      <c r="M637" s="4"/>
      <c r="N637" s="4"/>
      <c r="O637" s="2"/>
      <c r="P637" s="2"/>
    </row>
    <row r="638" spans="1:16" ht="21" customHeight="1">
      <c r="A638" s="2"/>
      <c r="B638" s="2"/>
      <c r="C638" s="2"/>
      <c r="D638" s="2"/>
      <c r="E638" s="2"/>
      <c r="F638" s="2"/>
      <c r="G638" s="2"/>
      <c r="H638" s="4"/>
      <c r="I638" s="2"/>
      <c r="J638" s="2"/>
      <c r="K638" s="2"/>
      <c r="L638" s="2"/>
      <c r="M638" s="4"/>
      <c r="N638" s="4"/>
      <c r="O638" s="2"/>
      <c r="P638" s="2"/>
    </row>
    <row r="639" spans="1:16" ht="21" customHeight="1">
      <c r="A639" s="2"/>
      <c r="B639" s="2"/>
      <c r="C639" s="2"/>
      <c r="D639" s="2"/>
      <c r="E639" s="2"/>
      <c r="F639" s="2"/>
      <c r="G639" s="2"/>
      <c r="H639" s="4"/>
      <c r="I639" s="2"/>
      <c r="J639" s="2"/>
      <c r="K639" s="2"/>
      <c r="L639" s="2"/>
      <c r="M639" s="4"/>
      <c r="N639" s="4"/>
      <c r="O639" s="2"/>
      <c r="P639" s="2"/>
    </row>
    <row r="640" spans="1:16" ht="21" customHeight="1">
      <c r="A640" s="2"/>
      <c r="B640" s="2"/>
      <c r="C640" s="2"/>
      <c r="D640" s="2"/>
      <c r="E640" s="2"/>
      <c r="F640" s="2"/>
      <c r="G640" s="2"/>
      <c r="H640" s="4"/>
      <c r="I640" s="2"/>
      <c r="J640" s="2"/>
      <c r="K640" s="2"/>
      <c r="L640" s="2"/>
      <c r="M640" s="4"/>
      <c r="N640" s="4"/>
      <c r="O640" s="2"/>
      <c r="P640" s="2"/>
    </row>
    <row r="641" spans="1:16" ht="21" customHeight="1">
      <c r="A641" s="2"/>
      <c r="B641" s="2"/>
      <c r="C641" s="2"/>
      <c r="D641" s="2"/>
      <c r="E641" s="2"/>
      <c r="F641" s="2"/>
      <c r="G641" s="2"/>
      <c r="H641" s="4"/>
      <c r="I641" s="2"/>
      <c r="J641" s="2"/>
      <c r="K641" s="2"/>
      <c r="L641" s="2"/>
      <c r="M641" s="4"/>
      <c r="N641" s="4"/>
      <c r="O641" s="2"/>
      <c r="P641" s="2"/>
    </row>
    <row r="642" spans="1:16" ht="21" customHeight="1">
      <c r="A642" s="2"/>
      <c r="B642" s="2"/>
      <c r="C642" s="2"/>
      <c r="D642" s="2"/>
      <c r="E642" s="2"/>
      <c r="F642" s="2"/>
      <c r="G642" s="2"/>
      <c r="H642" s="4"/>
      <c r="I642" s="2"/>
      <c r="J642" s="2"/>
      <c r="K642" s="2"/>
      <c r="L642" s="2"/>
      <c r="M642" s="4"/>
      <c r="N642" s="4"/>
      <c r="O642" s="2"/>
      <c r="P642" s="2"/>
    </row>
    <row r="643" spans="1:16" ht="21" customHeight="1">
      <c r="A643" s="2"/>
      <c r="B643" s="2"/>
      <c r="C643" s="2"/>
      <c r="D643" s="2"/>
      <c r="E643" s="2"/>
      <c r="F643" s="2"/>
      <c r="G643" s="2"/>
      <c r="H643" s="4"/>
      <c r="I643" s="2"/>
      <c r="J643" s="2"/>
      <c r="K643" s="2"/>
      <c r="L643" s="2"/>
      <c r="M643" s="4"/>
      <c r="N643" s="4"/>
      <c r="O643" s="2"/>
      <c r="P643" s="2"/>
    </row>
    <row r="644" spans="1:16" ht="21" customHeight="1">
      <c r="A644" s="2"/>
      <c r="B644" s="2"/>
      <c r="C644" s="2"/>
      <c r="D644" s="2"/>
      <c r="E644" s="2"/>
      <c r="F644" s="2"/>
      <c r="G644" s="2"/>
      <c r="H644" s="4"/>
      <c r="I644" s="2"/>
      <c r="J644" s="2"/>
      <c r="K644" s="2"/>
      <c r="L644" s="2"/>
      <c r="M644" s="4"/>
      <c r="N644" s="4"/>
      <c r="O644" s="2"/>
      <c r="P644" s="2"/>
    </row>
    <row r="645" spans="1:16" ht="21" customHeight="1">
      <c r="A645" s="2"/>
      <c r="B645" s="2"/>
      <c r="C645" s="2"/>
      <c r="D645" s="2"/>
      <c r="E645" s="2"/>
      <c r="F645" s="2"/>
      <c r="G645" s="2"/>
      <c r="H645" s="4"/>
      <c r="I645" s="2"/>
      <c r="J645" s="2"/>
      <c r="K645" s="2"/>
      <c r="L645" s="2"/>
      <c r="M645" s="4"/>
      <c r="N645" s="4"/>
      <c r="O645" s="2"/>
      <c r="P645" s="2"/>
    </row>
    <row r="646" spans="1:16" ht="21" customHeight="1">
      <c r="A646" s="2"/>
      <c r="B646" s="2"/>
      <c r="C646" s="2"/>
      <c r="D646" s="2"/>
      <c r="E646" s="2"/>
      <c r="F646" s="2"/>
      <c r="G646" s="2"/>
      <c r="H646" s="4"/>
      <c r="I646" s="2"/>
      <c r="J646" s="2"/>
      <c r="K646" s="2"/>
      <c r="L646" s="2"/>
      <c r="M646" s="4"/>
      <c r="N646" s="4"/>
      <c r="O646" s="2"/>
      <c r="P646" s="2"/>
    </row>
    <row r="647" spans="1:16" ht="21" customHeight="1">
      <c r="A647" s="2"/>
      <c r="B647" s="2"/>
      <c r="C647" s="2"/>
      <c r="D647" s="2"/>
      <c r="E647" s="2"/>
      <c r="F647" s="2"/>
      <c r="G647" s="2"/>
      <c r="H647" s="4"/>
      <c r="I647" s="2"/>
      <c r="J647" s="2"/>
      <c r="K647" s="2"/>
      <c r="L647" s="2"/>
      <c r="M647" s="4"/>
      <c r="N647" s="4"/>
      <c r="O647" s="2"/>
      <c r="P647" s="2"/>
    </row>
    <row r="648" spans="1:16" ht="21" customHeight="1">
      <c r="A648" s="2"/>
      <c r="B648" s="2"/>
      <c r="C648" s="2"/>
      <c r="D648" s="2"/>
      <c r="E648" s="2"/>
      <c r="F648" s="2"/>
      <c r="G648" s="2"/>
      <c r="H648" s="4"/>
      <c r="I648" s="2"/>
      <c r="J648" s="2"/>
      <c r="K648" s="2"/>
      <c r="L648" s="2"/>
      <c r="M648" s="4"/>
      <c r="N648" s="4"/>
      <c r="O648" s="2"/>
      <c r="P648" s="2"/>
    </row>
    <row r="649" spans="1:16" ht="21" customHeight="1">
      <c r="A649" s="2"/>
      <c r="B649" s="2"/>
      <c r="C649" s="2"/>
      <c r="D649" s="2"/>
      <c r="E649" s="2"/>
      <c r="F649" s="2"/>
      <c r="G649" s="2"/>
      <c r="H649" s="4"/>
      <c r="I649" s="2"/>
      <c r="J649" s="2"/>
      <c r="K649" s="2"/>
      <c r="L649" s="2"/>
      <c r="M649" s="4"/>
      <c r="N649" s="4"/>
      <c r="O649" s="2"/>
      <c r="P649" s="2"/>
    </row>
    <row r="650" spans="1:16" ht="21" customHeight="1">
      <c r="A650" s="2"/>
      <c r="B650" s="2"/>
      <c r="C650" s="2"/>
      <c r="D650" s="2"/>
      <c r="E650" s="2"/>
      <c r="F650" s="2"/>
      <c r="G650" s="2"/>
      <c r="H650" s="4"/>
      <c r="I650" s="2"/>
      <c r="J650" s="2"/>
      <c r="K650" s="2"/>
      <c r="L650" s="2"/>
      <c r="M650" s="4"/>
      <c r="N650" s="4"/>
      <c r="O650" s="2"/>
      <c r="P650" s="2"/>
    </row>
    <row r="651" spans="1:16" ht="21" customHeight="1">
      <c r="A651" s="2"/>
      <c r="B651" s="2"/>
      <c r="C651" s="2"/>
      <c r="D651" s="2"/>
      <c r="E651" s="2"/>
      <c r="F651" s="2"/>
      <c r="G651" s="2"/>
      <c r="H651" s="4"/>
      <c r="I651" s="2"/>
      <c r="J651" s="2"/>
      <c r="K651" s="2"/>
      <c r="L651" s="2"/>
      <c r="M651" s="4"/>
      <c r="N651" s="4"/>
      <c r="O651" s="2"/>
      <c r="P651" s="2"/>
    </row>
    <row r="652" spans="1:16" ht="21" customHeight="1">
      <c r="A652" s="2"/>
      <c r="B652" s="2"/>
      <c r="C652" s="2"/>
      <c r="D652" s="2"/>
      <c r="E652" s="2"/>
      <c r="F652" s="2"/>
      <c r="G652" s="2"/>
      <c r="H652" s="4"/>
      <c r="I652" s="2"/>
      <c r="J652" s="2"/>
      <c r="K652" s="2"/>
      <c r="L652" s="2"/>
      <c r="M652" s="4"/>
      <c r="N652" s="4"/>
      <c r="O652" s="2"/>
      <c r="P652" s="2"/>
    </row>
    <row r="653" spans="1:16" ht="21" customHeight="1">
      <c r="A653" s="2"/>
      <c r="B653" s="2"/>
      <c r="C653" s="2"/>
      <c r="D653" s="2"/>
      <c r="E653" s="2"/>
      <c r="F653" s="2"/>
      <c r="G653" s="2"/>
      <c r="H653" s="4"/>
      <c r="I653" s="2"/>
      <c r="J653" s="2"/>
      <c r="K653" s="2"/>
      <c r="L653" s="2"/>
      <c r="M653" s="4"/>
      <c r="N653" s="4"/>
      <c r="O653" s="2"/>
      <c r="P653" s="2"/>
    </row>
    <row r="654" spans="1:16" ht="21" customHeight="1">
      <c r="A654" s="2"/>
      <c r="B654" s="2"/>
      <c r="C654" s="2"/>
      <c r="D654" s="2"/>
      <c r="E654" s="2"/>
      <c r="F654" s="2"/>
      <c r="G654" s="2"/>
      <c r="H654" s="4"/>
      <c r="I654" s="2"/>
      <c r="J654" s="2"/>
      <c r="K654" s="2"/>
      <c r="L654" s="2"/>
      <c r="M654" s="4"/>
      <c r="N654" s="4"/>
      <c r="O654" s="2"/>
      <c r="P654" s="2"/>
    </row>
    <row r="655" spans="1:16" ht="21" customHeight="1">
      <c r="A655" s="2"/>
      <c r="B655" s="2"/>
      <c r="C655" s="2"/>
      <c r="D655" s="2"/>
      <c r="E655" s="2"/>
      <c r="F655" s="2"/>
      <c r="G655" s="2"/>
      <c r="H655" s="4"/>
      <c r="I655" s="2"/>
      <c r="J655" s="2"/>
      <c r="K655" s="2"/>
      <c r="L655" s="2"/>
      <c r="M655" s="4"/>
      <c r="N655" s="4"/>
      <c r="O655" s="2"/>
      <c r="P655" s="2"/>
    </row>
    <row r="656" spans="1:16" ht="21" customHeight="1">
      <c r="A656" s="2"/>
      <c r="B656" s="2"/>
      <c r="C656" s="2"/>
      <c r="D656" s="2"/>
      <c r="E656" s="2"/>
      <c r="F656" s="2"/>
      <c r="G656" s="2"/>
      <c r="H656" s="4"/>
      <c r="I656" s="2"/>
      <c r="J656" s="2"/>
      <c r="K656" s="2"/>
      <c r="L656" s="2"/>
      <c r="M656" s="4"/>
      <c r="N656" s="4"/>
      <c r="O656" s="2"/>
      <c r="P656" s="2"/>
    </row>
    <row r="657" spans="1:16" ht="21" customHeight="1">
      <c r="A657" s="2"/>
      <c r="B657" s="2"/>
      <c r="C657" s="2"/>
      <c r="D657" s="2"/>
      <c r="E657" s="2"/>
      <c r="F657" s="2"/>
      <c r="G657" s="2"/>
      <c r="H657" s="4"/>
      <c r="I657" s="2"/>
      <c r="J657" s="2"/>
      <c r="K657" s="2"/>
      <c r="L657" s="2"/>
      <c r="M657" s="4"/>
      <c r="N657" s="4"/>
      <c r="O657" s="2"/>
      <c r="P657" s="2"/>
    </row>
    <row r="658" spans="1:16" ht="21" customHeight="1">
      <c r="A658" s="2"/>
      <c r="B658" s="2"/>
      <c r="C658" s="2"/>
      <c r="D658" s="2"/>
      <c r="E658" s="2"/>
      <c r="F658" s="2"/>
      <c r="G658" s="2"/>
      <c r="H658" s="4"/>
      <c r="I658" s="2"/>
      <c r="J658" s="2"/>
      <c r="K658" s="2"/>
      <c r="L658" s="2"/>
      <c r="M658" s="4"/>
      <c r="N658" s="4"/>
      <c r="O658" s="2"/>
      <c r="P658" s="2"/>
    </row>
    <row r="659" spans="1:16" ht="21" customHeight="1">
      <c r="A659" s="2"/>
      <c r="B659" s="2"/>
      <c r="C659" s="2"/>
      <c r="D659" s="2"/>
      <c r="E659" s="2"/>
      <c r="F659" s="2"/>
      <c r="G659" s="2"/>
      <c r="H659" s="4"/>
      <c r="I659" s="2"/>
      <c r="J659" s="2"/>
      <c r="K659" s="2"/>
      <c r="L659" s="2"/>
      <c r="M659" s="4"/>
      <c r="N659" s="4"/>
      <c r="O659" s="2"/>
      <c r="P659" s="2"/>
    </row>
    <row r="660" spans="1:16" ht="21" customHeight="1">
      <c r="A660" s="2"/>
      <c r="B660" s="2"/>
      <c r="C660" s="2"/>
      <c r="D660" s="2"/>
      <c r="E660" s="2"/>
      <c r="F660" s="2"/>
      <c r="G660" s="2"/>
      <c r="H660" s="4"/>
      <c r="I660" s="2"/>
      <c r="J660" s="2"/>
      <c r="K660" s="2"/>
      <c r="L660" s="2"/>
      <c r="M660" s="4"/>
      <c r="N660" s="4"/>
      <c r="O660" s="2"/>
      <c r="P660" s="2"/>
    </row>
    <row r="661" spans="1:16" ht="21" customHeight="1">
      <c r="A661" s="2"/>
      <c r="B661" s="2"/>
      <c r="C661" s="2"/>
      <c r="D661" s="2"/>
      <c r="E661" s="2"/>
      <c r="F661" s="2"/>
      <c r="G661" s="2"/>
      <c r="H661" s="4"/>
      <c r="I661" s="2"/>
      <c r="J661" s="2"/>
      <c r="K661" s="2"/>
      <c r="L661" s="2"/>
      <c r="M661" s="4"/>
      <c r="N661" s="4"/>
      <c r="O661" s="2"/>
      <c r="P661" s="2"/>
    </row>
    <row r="662" spans="1:16" ht="21" customHeight="1">
      <c r="A662" s="2"/>
      <c r="B662" s="2"/>
      <c r="C662" s="2"/>
      <c r="D662" s="2"/>
      <c r="E662" s="2"/>
      <c r="F662" s="2"/>
      <c r="G662" s="2"/>
      <c r="H662" s="4"/>
      <c r="I662" s="2"/>
      <c r="J662" s="2"/>
      <c r="K662" s="2"/>
      <c r="L662" s="2"/>
      <c r="M662" s="4"/>
      <c r="N662" s="4"/>
      <c r="O662" s="2"/>
      <c r="P662" s="2"/>
    </row>
    <row r="663" spans="1:16" ht="21" customHeight="1">
      <c r="A663" s="2"/>
      <c r="B663" s="2"/>
      <c r="C663" s="2"/>
      <c r="D663" s="2"/>
      <c r="E663" s="2"/>
      <c r="F663" s="2"/>
      <c r="G663" s="2"/>
      <c r="H663" s="4"/>
      <c r="I663" s="2"/>
      <c r="J663" s="2"/>
      <c r="K663" s="2"/>
      <c r="L663" s="2"/>
      <c r="M663" s="4"/>
      <c r="N663" s="4"/>
      <c r="O663" s="2"/>
      <c r="P663" s="2"/>
    </row>
    <row r="664" spans="1:16" ht="21" customHeight="1">
      <c r="A664" s="2"/>
      <c r="B664" s="2"/>
      <c r="C664" s="2"/>
      <c r="D664" s="2"/>
      <c r="E664" s="2"/>
      <c r="F664" s="2"/>
      <c r="G664" s="2"/>
      <c r="H664" s="4"/>
      <c r="I664" s="2"/>
      <c r="J664" s="2"/>
      <c r="K664" s="2"/>
      <c r="L664" s="2"/>
      <c r="M664" s="4"/>
      <c r="N664" s="4"/>
      <c r="O664" s="2"/>
      <c r="P664" s="2"/>
    </row>
    <row r="665" spans="1:16" ht="21" customHeight="1">
      <c r="A665" s="2"/>
      <c r="B665" s="2"/>
      <c r="C665" s="2"/>
      <c r="D665" s="2"/>
      <c r="E665" s="2"/>
      <c r="F665" s="2"/>
      <c r="G665" s="2"/>
      <c r="H665" s="4"/>
      <c r="I665" s="2"/>
      <c r="J665" s="2"/>
      <c r="K665" s="2"/>
      <c r="L665" s="2"/>
      <c r="M665" s="4"/>
      <c r="N665" s="4"/>
      <c r="O665" s="2"/>
      <c r="P665" s="2"/>
    </row>
    <row r="666" spans="1:16" ht="21" customHeight="1">
      <c r="A666" s="2"/>
      <c r="B666" s="2"/>
      <c r="C666" s="2"/>
      <c r="D666" s="2"/>
      <c r="E666" s="2"/>
      <c r="F666" s="2"/>
      <c r="G666" s="2"/>
      <c r="H666" s="4"/>
      <c r="I666" s="2"/>
      <c r="J666" s="2"/>
      <c r="K666" s="2"/>
      <c r="L666" s="2"/>
      <c r="M666" s="4"/>
      <c r="N666" s="4"/>
      <c r="O666" s="2"/>
      <c r="P666" s="2"/>
    </row>
    <row r="667" spans="1:16" ht="21" customHeight="1">
      <c r="A667" s="2"/>
      <c r="B667" s="2"/>
      <c r="C667" s="2"/>
      <c r="D667" s="2"/>
      <c r="E667" s="2"/>
      <c r="F667" s="2"/>
      <c r="G667" s="2"/>
      <c r="H667" s="4"/>
      <c r="I667" s="2"/>
      <c r="J667" s="2"/>
      <c r="K667" s="2"/>
      <c r="L667" s="2"/>
      <c r="M667" s="4"/>
      <c r="N667" s="4"/>
      <c r="O667" s="2"/>
      <c r="P667" s="2"/>
    </row>
    <row r="668" spans="1:16" ht="21" customHeight="1">
      <c r="A668" s="2"/>
      <c r="B668" s="2"/>
      <c r="C668" s="2"/>
      <c r="D668" s="2"/>
      <c r="E668" s="2"/>
      <c r="F668" s="2"/>
      <c r="G668" s="2"/>
      <c r="H668" s="4"/>
      <c r="I668" s="2"/>
      <c r="J668" s="2"/>
      <c r="K668" s="2"/>
      <c r="L668" s="2"/>
      <c r="M668" s="4"/>
      <c r="N668" s="4"/>
      <c r="O668" s="2"/>
      <c r="P668" s="2"/>
    </row>
    <row r="669" spans="1:16" ht="21" customHeight="1">
      <c r="A669" s="2"/>
      <c r="B669" s="2"/>
      <c r="C669" s="2"/>
      <c r="D669" s="2"/>
      <c r="E669" s="2"/>
      <c r="F669" s="2"/>
      <c r="G669" s="2"/>
      <c r="H669" s="4"/>
      <c r="I669" s="2"/>
      <c r="J669" s="2"/>
      <c r="K669" s="2"/>
      <c r="L669" s="2"/>
      <c r="M669" s="4"/>
      <c r="N669" s="4"/>
      <c r="O669" s="2"/>
      <c r="P669" s="2"/>
    </row>
    <row r="670" spans="1:16" ht="21" customHeight="1">
      <c r="A670" s="2"/>
      <c r="B670" s="2"/>
      <c r="C670" s="2"/>
      <c r="D670" s="2"/>
      <c r="E670" s="2"/>
      <c r="F670" s="2"/>
      <c r="G670" s="2"/>
      <c r="H670" s="4"/>
      <c r="I670" s="2"/>
      <c r="J670" s="2"/>
      <c r="K670" s="2"/>
      <c r="L670" s="2"/>
      <c r="M670" s="4"/>
      <c r="N670" s="4"/>
      <c r="O670" s="2"/>
      <c r="P670" s="2"/>
    </row>
    <row r="671" spans="1:16" ht="21" customHeight="1">
      <c r="A671" s="2"/>
      <c r="B671" s="2"/>
      <c r="C671" s="2"/>
      <c r="D671" s="2"/>
      <c r="E671" s="2"/>
      <c r="F671" s="2"/>
      <c r="G671" s="2"/>
      <c r="H671" s="4"/>
      <c r="I671" s="2"/>
      <c r="J671" s="2"/>
      <c r="K671" s="2"/>
      <c r="L671" s="2"/>
      <c r="M671" s="4"/>
      <c r="N671" s="4"/>
      <c r="O671" s="2"/>
      <c r="P671" s="2"/>
    </row>
    <row r="672" spans="1:16" ht="21" customHeight="1">
      <c r="A672" s="2"/>
      <c r="B672" s="2"/>
      <c r="C672" s="2"/>
      <c r="D672" s="2"/>
      <c r="E672" s="2"/>
      <c r="F672" s="2"/>
      <c r="G672" s="2"/>
      <c r="H672" s="4"/>
      <c r="I672" s="2"/>
      <c r="J672" s="2"/>
      <c r="K672" s="2"/>
      <c r="L672" s="2"/>
      <c r="M672" s="4"/>
      <c r="N672" s="4"/>
      <c r="O672" s="2"/>
      <c r="P672" s="2"/>
    </row>
    <row r="673" spans="1:16" ht="21" customHeight="1">
      <c r="A673" s="2"/>
      <c r="B673" s="2"/>
      <c r="C673" s="2"/>
      <c r="D673" s="2"/>
      <c r="E673" s="2"/>
      <c r="F673" s="2"/>
      <c r="G673" s="2"/>
      <c r="H673" s="4"/>
      <c r="I673" s="2"/>
      <c r="J673" s="2"/>
      <c r="K673" s="2"/>
      <c r="L673" s="2"/>
      <c r="M673" s="4"/>
      <c r="N673" s="4"/>
      <c r="O673" s="2"/>
      <c r="P673" s="2"/>
    </row>
    <row r="674" spans="1:16" ht="21" customHeight="1">
      <c r="A674" s="2"/>
      <c r="B674" s="2"/>
      <c r="C674" s="2"/>
      <c r="D674" s="2"/>
      <c r="E674" s="2"/>
      <c r="F674" s="2"/>
      <c r="G674" s="2"/>
      <c r="H674" s="4"/>
      <c r="I674" s="2"/>
      <c r="J674" s="2"/>
      <c r="K674" s="2"/>
      <c r="L674" s="2"/>
      <c r="M674" s="4"/>
      <c r="N674" s="4"/>
      <c r="O674" s="2"/>
      <c r="P674" s="2"/>
    </row>
    <row r="675" spans="1:16" ht="21" customHeight="1">
      <c r="A675" s="2"/>
      <c r="B675" s="2"/>
      <c r="C675" s="2"/>
      <c r="D675" s="2"/>
      <c r="E675" s="2"/>
      <c r="F675" s="2"/>
      <c r="G675" s="2"/>
      <c r="H675" s="4"/>
      <c r="I675" s="2"/>
      <c r="J675" s="2"/>
      <c r="K675" s="2"/>
      <c r="L675" s="2"/>
      <c r="M675" s="4"/>
      <c r="N675" s="4"/>
      <c r="O675" s="2"/>
      <c r="P675" s="2"/>
    </row>
    <row r="676" spans="1:16" ht="21" customHeight="1">
      <c r="A676" s="2"/>
      <c r="B676" s="2"/>
      <c r="C676" s="2"/>
      <c r="D676" s="2"/>
      <c r="E676" s="2"/>
      <c r="F676" s="2"/>
      <c r="G676" s="2"/>
      <c r="H676" s="4"/>
      <c r="I676" s="2"/>
      <c r="J676" s="2"/>
      <c r="K676" s="2"/>
      <c r="L676" s="2"/>
      <c r="M676" s="4"/>
      <c r="N676" s="4"/>
      <c r="O676" s="2"/>
      <c r="P676" s="2"/>
    </row>
    <row r="677" spans="1:16" ht="21" customHeight="1">
      <c r="A677" s="2"/>
      <c r="B677" s="2"/>
      <c r="C677" s="2"/>
      <c r="D677" s="2"/>
      <c r="E677" s="2"/>
      <c r="F677" s="2"/>
      <c r="G677" s="2"/>
      <c r="H677" s="4"/>
      <c r="I677" s="2"/>
      <c r="J677" s="2"/>
      <c r="K677" s="2"/>
      <c r="L677" s="2"/>
      <c r="M677" s="4"/>
      <c r="N677" s="4"/>
      <c r="O677" s="2"/>
      <c r="P677" s="2"/>
    </row>
    <row r="678" spans="1:16" ht="21" customHeight="1">
      <c r="A678" s="2"/>
      <c r="B678" s="2"/>
      <c r="C678" s="2"/>
      <c r="D678" s="2"/>
      <c r="E678" s="2"/>
      <c r="F678" s="2"/>
      <c r="G678" s="2"/>
      <c r="H678" s="4"/>
      <c r="I678" s="2"/>
      <c r="J678" s="2"/>
      <c r="K678" s="2"/>
      <c r="L678" s="2"/>
      <c r="M678" s="4"/>
      <c r="N678" s="4"/>
      <c r="O678" s="2"/>
      <c r="P678" s="2"/>
    </row>
    <row r="679" spans="1:16" ht="21" customHeight="1">
      <c r="A679" s="2"/>
      <c r="B679" s="2"/>
      <c r="C679" s="2"/>
      <c r="D679" s="2"/>
      <c r="E679" s="2"/>
      <c r="F679" s="2"/>
      <c r="G679" s="2"/>
      <c r="H679" s="4"/>
      <c r="I679" s="2"/>
      <c r="J679" s="2"/>
      <c r="K679" s="2"/>
      <c r="L679" s="2"/>
      <c r="M679" s="4"/>
      <c r="N679" s="4"/>
      <c r="O679" s="2"/>
      <c r="P679" s="2"/>
    </row>
    <row r="680" spans="1:16" ht="21" customHeight="1">
      <c r="A680" s="2"/>
      <c r="B680" s="2"/>
      <c r="C680" s="2"/>
      <c r="D680" s="2"/>
      <c r="E680" s="2"/>
      <c r="F680" s="2"/>
      <c r="G680" s="2"/>
      <c r="H680" s="4"/>
      <c r="I680" s="2"/>
      <c r="J680" s="2"/>
      <c r="K680" s="2"/>
      <c r="L680" s="2"/>
      <c r="M680" s="4"/>
      <c r="N680" s="4"/>
      <c r="O680" s="2"/>
      <c r="P680" s="2"/>
    </row>
    <row r="681" spans="1:16" ht="21" customHeight="1">
      <c r="A681" s="2"/>
      <c r="B681" s="2"/>
      <c r="C681" s="2"/>
      <c r="D681" s="2"/>
      <c r="E681" s="2"/>
      <c r="F681" s="2"/>
      <c r="G681" s="2"/>
      <c r="H681" s="4"/>
      <c r="I681" s="2"/>
      <c r="J681" s="2"/>
      <c r="K681" s="2"/>
      <c r="L681" s="2"/>
      <c r="M681" s="4"/>
      <c r="N681" s="4"/>
      <c r="O681" s="2"/>
      <c r="P681" s="2"/>
    </row>
    <row r="682" spans="1:16" ht="21" customHeight="1">
      <c r="A682" s="2"/>
      <c r="B682" s="2"/>
      <c r="C682" s="2"/>
      <c r="D682" s="2"/>
      <c r="E682" s="2"/>
      <c r="F682" s="2"/>
      <c r="G682" s="2"/>
      <c r="H682" s="4"/>
      <c r="I682" s="2"/>
      <c r="J682" s="2"/>
      <c r="K682" s="2"/>
      <c r="L682" s="2"/>
      <c r="M682" s="4"/>
      <c r="N682" s="4"/>
      <c r="O682" s="2"/>
      <c r="P682" s="2"/>
    </row>
    <row r="683" spans="1:16" ht="21" customHeight="1">
      <c r="A683" s="2"/>
      <c r="B683" s="2"/>
      <c r="C683" s="2"/>
      <c r="D683" s="2"/>
      <c r="E683" s="2"/>
      <c r="F683" s="2"/>
      <c r="G683" s="2"/>
      <c r="H683" s="4"/>
      <c r="I683" s="2"/>
      <c r="J683" s="2"/>
      <c r="K683" s="2"/>
      <c r="L683" s="2"/>
      <c r="M683" s="4"/>
      <c r="N683" s="4"/>
      <c r="O683" s="2"/>
      <c r="P683" s="2"/>
    </row>
    <row r="684" spans="1:16" ht="21" customHeight="1">
      <c r="A684" s="2"/>
      <c r="B684" s="2"/>
      <c r="C684" s="2"/>
      <c r="D684" s="2"/>
      <c r="E684" s="2"/>
      <c r="F684" s="2"/>
      <c r="G684" s="2"/>
      <c r="H684" s="4"/>
      <c r="I684" s="2"/>
      <c r="J684" s="2"/>
      <c r="K684" s="2"/>
      <c r="L684" s="2"/>
      <c r="M684" s="4"/>
      <c r="N684" s="4"/>
      <c r="O684" s="2"/>
      <c r="P684" s="2"/>
    </row>
    <row r="685" spans="1:16" ht="21" customHeight="1">
      <c r="A685" s="2"/>
      <c r="B685" s="2"/>
      <c r="C685" s="2"/>
      <c r="D685" s="2"/>
      <c r="E685" s="2"/>
      <c r="F685" s="2"/>
      <c r="G685" s="2"/>
      <c r="H685" s="4"/>
      <c r="I685" s="2"/>
      <c r="J685" s="2"/>
      <c r="K685" s="2"/>
      <c r="L685" s="2"/>
      <c r="M685" s="4"/>
      <c r="N685" s="4"/>
      <c r="O685" s="2"/>
      <c r="P685" s="2"/>
    </row>
    <row r="686" spans="1:16" ht="21" customHeight="1">
      <c r="A686" s="2"/>
      <c r="B686" s="2"/>
      <c r="C686" s="2"/>
      <c r="D686" s="2"/>
      <c r="E686" s="2"/>
      <c r="F686" s="2"/>
      <c r="G686" s="2"/>
      <c r="H686" s="4"/>
      <c r="I686" s="2"/>
      <c r="J686" s="2"/>
      <c r="K686" s="2"/>
      <c r="L686" s="2"/>
      <c r="M686" s="4"/>
      <c r="N686" s="4"/>
      <c r="O686" s="2"/>
      <c r="P686" s="2"/>
    </row>
    <row r="687" spans="1:16" ht="21" customHeight="1">
      <c r="A687" s="2"/>
      <c r="B687" s="2"/>
      <c r="C687" s="2"/>
      <c r="D687" s="2"/>
      <c r="E687" s="2"/>
      <c r="F687" s="2"/>
      <c r="G687" s="2"/>
      <c r="H687" s="4"/>
      <c r="I687" s="2"/>
      <c r="J687" s="2"/>
      <c r="K687" s="2"/>
      <c r="L687" s="2"/>
      <c r="M687" s="4"/>
      <c r="N687" s="4"/>
      <c r="O687" s="2"/>
      <c r="P687" s="2"/>
    </row>
    <row r="688" spans="1:16" ht="21" customHeight="1">
      <c r="A688" s="2"/>
      <c r="B688" s="2"/>
      <c r="C688" s="2"/>
      <c r="D688" s="2"/>
      <c r="E688" s="2"/>
      <c r="F688" s="2"/>
      <c r="G688" s="2"/>
      <c r="H688" s="4"/>
      <c r="I688" s="2"/>
      <c r="J688" s="2"/>
      <c r="K688" s="2"/>
      <c r="L688" s="2"/>
      <c r="M688" s="4"/>
      <c r="N688" s="4"/>
      <c r="O688" s="2"/>
      <c r="P688" s="2"/>
    </row>
    <row r="689" spans="1:16" ht="21" customHeight="1">
      <c r="A689" s="2"/>
      <c r="B689" s="2"/>
      <c r="C689" s="2"/>
      <c r="D689" s="2"/>
      <c r="E689" s="2"/>
      <c r="F689" s="2"/>
      <c r="G689" s="2"/>
      <c r="H689" s="4"/>
      <c r="I689" s="2"/>
      <c r="J689" s="2"/>
      <c r="K689" s="2"/>
      <c r="L689" s="2"/>
      <c r="M689" s="4"/>
      <c r="N689" s="4"/>
      <c r="O689" s="2"/>
      <c r="P689" s="2"/>
    </row>
    <row r="690" spans="1:16" ht="21" customHeight="1">
      <c r="A690" s="2"/>
      <c r="B690" s="2"/>
      <c r="C690" s="2"/>
      <c r="D690" s="2"/>
      <c r="E690" s="2"/>
      <c r="F690" s="2"/>
      <c r="G690" s="2"/>
      <c r="H690" s="4"/>
      <c r="I690" s="2"/>
      <c r="J690" s="2"/>
      <c r="K690" s="2"/>
      <c r="L690" s="2"/>
      <c r="M690" s="4"/>
      <c r="N690" s="4"/>
      <c r="O690" s="2"/>
      <c r="P690" s="2"/>
    </row>
    <row r="691" spans="1:16" ht="21" customHeight="1">
      <c r="A691" s="2"/>
      <c r="B691" s="2"/>
      <c r="C691" s="2"/>
      <c r="D691" s="2"/>
      <c r="E691" s="2"/>
      <c r="F691" s="2"/>
      <c r="G691" s="2"/>
      <c r="H691" s="4"/>
      <c r="I691" s="2"/>
      <c r="J691" s="2"/>
      <c r="K691" s="2"/>
      <c r="L691" s="2"/>
      <c r="M691" s="4"/>
      <c r="N691" s="4"/>
      <c r="O691" s="2"/>
      <c r="P691" s="2"/>
    </row>
    <row r="692" spans="1:16" ht="21" customHeight="1">
      <c r="A692" s="2"/>
      <c r="B692" s="2"/>
      <c r="C692" s="2"/>
      <c r="D692" s="2"/>
      <c r="E692" s="2"/>
      <c r="F692" s="2"/>
      <c r="G692" s="2"/>
      <c r="H692" s="4"/>
      <c r="I692" s="2"/>
      <c r="J692" s="2"/>
      <c r="K692" s="2"/>
      <c r="L692" s="2"/>
      <c r="M692" s="4"/>
      <c r="N692" s="4"/>
      <c r="O692" s="2"/>
      <c r="P692" s="2"/>
    </row>
    <row r="693" spans="1:16" ht="21" customHeight="1">
      <c r="A693" s="2"/>
      <c r="B693" s="2"/>
      <c r="C693" s="2"/>
      <c r="D693" s="2"/>
      <c r="E693" s="2"/>
      <c r="F693" s="2"/>
      <c r="G693" s="2"/>
      <c r="H693" s="4"/>
      <c r="I693" s="2"/>
      <c r="J693" s="2"/>
      <c r="K693" s="2"/>
      <c r="L693" s="2"/>
      <c r="M693" s="4"/>
      <c r="N693" s="4"/>
      <c r="O693" s="2"/>
      <c r="P693" s="2"/>
    </row>
    <row r="694" spans="1:16" ht="21" customHeight="1">
      <c r="A694" s="2"/>
      <c r="B694" s="2"/>
      <c r="C694" s="2"/>
      <c r="D694" s="2"/>
      <c r="E694" s="2"/>
      <c r="F694" s="2"/>
      <c r="G694" s="2"/>
      <c r="H694" s="4"/>
      <c r="I694" s="2"/>
      <c r="J694" s="2"/>
      <c r="K694" s="2"/>
      <c r="L694" s="2"/>
      <c r="M694" s="4"/>
      <c r="N694" s="4"/>
      <c r="O694" s="2"/>
      <c r="P694" s="2"/>
    </row>
    <row r="695" spans="1:16" ht="21" customHeight="1">
      <c r="A695" s="2"/>
      <c r="B695" s="2"/>
      <c r="C695" s="2"/>
      <c r="D695" s="2"/>
      <c r="E695" s="2"/>
      <c r="F695" s="2"/>
      <c r="G695" s="2"/>
      <c r="H695" s="4"/>
      <c r="I695" s="2"/>
      <c r="J695" s="2"/>
      <c r="K695" s="2"/>
      <c r="L695" s="2"/>
      <c r="M695" s="4"/>
      <c r="N695" s="4"/>
      <c r="O695" s="2"/>
      <c r="P695" s="2"/>
    </row>
    <row r="696" spans="1:16" ht="21" customHeight="1">
      <c r="A696" s="2"/>
      <c r="B696" s="2"/>
      <c r="C696" s="2"/>
      <c r="D696" s="2"/>
      <c r="E696" s="2"/>
      <c r="F696" s="2"/>
      <c r="G696" s="2"/>
      <c r="H696" s="4"/>
      <c r="I696" s="2"/>
      <c r="J696" s="2"/>
      <c r="K696" s="2"/>
      <c r="L696" s="2"/>
      <c r="M696" s="4"/>
      <c r="N696" s="4"/>
      <c r="O696" s="2"/>
      <c r="P696" s="2"/>
    </row>
    <row r="697" spans="1:16" ht="21" customHeight="1">
      <c r="A697" s="2"/>
      <c r="B697" s="2"/>
      <c r="C697" s="2"/>
      <c r="D697" s="2"/>
      <c r="E697" s="2"/>
      <c r="F697" s="2"/>
      <c r="G697" s="2"/>
      <c r="H697" s="4"/>
      <c r="I697" s="2"/>
      <c r="J697" s="2"/>
      <c r="K697" s="2"/>
      <c r="L697" s="2"/>
      <c r="M697" s="4"/>
      <c r="N697" s="4"/>
      <c r="O697" s="2"/>
      <c r="P697" s="2"/>
    </row>
    <row r="698" spans="1:16" ht="21" customHeight="1">
      <c r="A698" s="2"/>
      <c r="B698" s="2"/>
      <c r="C698" s="2"/>
      <c r="D698" s="2"/>
      <c r="E698" s="2"/>
      <c r="F698" s="2"/>
      <c r="G698" s="2"/>
      <c r="H698" s="4"/>
      <c r="I698" s="2"/>
      <c r="J698" s="2"/>
      <c r="K698" s="2"/>
      <c r="L698" s="2"/>
      <c r="M698" s="4"/>
      <c r="N698" s="4"/>
      <c r="O698" s="2"/>
      <c r="P698" s="2"/>
    </row>
    <row r="699" spans="1:16" ht="21" customHeight="1">
      <c r="A699" s="2"/>
      <c r="B699" s="2"/>
      <c r="C699" s="2"/>
      <c r="D699" s="2"/>
      <c r="E699" s="2"/>
      <c r="F699" s="2"/>
      <c r="G699" s="2"/>
      <c r="H699" s="4"/>
      <c r="I699" s="2"/>
      <c r="J699" s="2"/>
      <c r="K699" s="2"/>
      <c r="L699" s="2"/>
      <c r="M699" s="4"/>
      <c r="N699" s="4"/>
      <c r="O699" s="2"/>
      <c r="P699" s="2"/>
    </row>
    <row r="700" spans="1:16" ht="21" customHeight="1">
      <c r="A700" s="2"/>
      <c r="B700" s="2"/>
      <c r="C700" s="2"/>
      <c r="D700" s="2"/>
      <c r="E700" s="2"/>
      <c r="F700" s="2"/>
      <c r="G700" s="2"/>
      <c r="H700" s="4"/>
      <c r="I700" s="2"/>
      <c r="J700" s="2"/>
      <c r="K700" s="2"/>
      <c r="L700" s="2"/>
      <c r="M700" s="4"/>
      <c r="N700" s="4"/>
      <c r="O700" s="2"/>
      <c r="P700" s="2"/>
    </row>
    <row r="701" spans="1:16" ht="21" customHeight="1">
      <c r="A701" s="2"/>
      <c r="B701" s="2"/>
      <c r="C701" s="2"/>
      <c r="D701" s="2"/>
      <c r="E701" s="2"/>
      <c r="F701" s="2"/>
      <c r="G701" s="2"/>
      <c r="H701" s="4"/>
      <c r="I701" s="2"/>
      <c r="J701" s="2"/>
      <c r="K701" s="2"/>
      <c r="L701" s="2"/>
      <c r="M701" s="4"/>
      <c r="N701" s="4"/>
      <c r="O701" s="2"/>
      <c r="P701" s="2"/>
    </row>
    <row r="702" spans="1:16" ht="21" customHeight="1">
      <c r="A702" s="2"/>
      <c r="B702" s="2"/>
      <c r="C702" s="2"/>
      <c r="D702" s="2"/>
      <c r="E702" s="2"/>
      <c r="F702" s="2"/>
      <c r="G702" s="2"/>
      <c r="H702" s="4"/>
      <c r="I702" s="2"/>
      <c r="J702" s="2"/>
      <c r="K702" s="2"/>
      <c r="L702" s="2"/>
      <c r="M702" s="4"/>
      <c r="N702" s="4"/>
      <c r="O702" s="2"/>
      <c r="P702" s="2"/>
    </row>
    <row r="703" spans="1:16" ht="21" customHeight="1">
      <c r="A703" s="2"/>
      <c r="B703" s="2"/>
      <c r="C703" s="2"/>
      <c r="D703" s="2"/>
      <c r="E703" s="2"/>
      <c r="F703" s="2"/>
      <c r="G703" s="2"/>
      <c r="H703" s="4"/>
      <c r="I703" s="2"/>
      <c r="J703" s="2"/>
      <c r="K703" s="2"/>
      <c r="L703" s="2"/>
      <c r="M703" s="4"/>
      <c r="N703" s="4"/>
      <c r="O703" s="2"/>
      <c r="P703" s="2"/>
    </row>
    <row r="704" spans="1:16" ht="21" customHeight="1">
      <c r="A704" s="2"/>
      <c r="B704" s="2"/>
      <c r="C704" s="2"/>
      <c r="D704" s="2"/>
      <c r="E704" s="2"/>
      <c r="F704" s="2"/>
      <c r="G704" s="2"/>
      <c r="H704" s="4"/>
      <c r="I704" s="2"/>
      <c r="J704" s="2"/>
      <c r="K704" s="2"/>
      <c r="L704" s="2"/>
      <c r="M704" s="4"/>
      <c r="N704" s="4"/>
      <c r="O704" s="2"/>
      <c r="P704" s="2"/>
    </row>
    <row r="705" spans="1:16" ht="21" customHeight="1">
      <c r="A705" s="2"/>
      <c r="B705" s="2"/>
      <c r="C705" s="2"/>
      <c r="D705" s="2"/>
      <c r="E705" s="2"/>
      <c r="F705" s="2"/>
      <c r="G705" s="2"/>
      <c r="H705" s="4"/>
      <c r="I705" s="2"/>
      <c r="J705" s="2"/>
      <c r="K705" s="2"/>
      <c r="L705" s="2"/>
      <c r="M705" s="4"/>
      <c r="N705" s="4"/>
      <c r="O705" s="2"/>
      <c r="P705" s="2"/>
    </row>
    <row r="706" spans="1:16" ht="21" customHeight="1">
      <c r="A706" s="2"/>
      <c r="B706" s="2"/>
      <c r="C706" s="2"/>
      <c r="D706" s="2"/>
      <c r="E706" s="2"/>
      <c r="F706" s="2"/>
      <c r="G706" s="2"/>
      <c r="H706" s="4"/>
      <c r="I706" s="2"/>
      <c r="J706" s="2"/>
      <c r="K706" s="2"/>
      <c r="L706" s="2"/>
      <c r="M706" s="4"/>
      <c r="N706" s="4"/>
      <c r="O706" s="2"/>
      <c r="P706" s="2"/>
    </row>
    <row r="707" spans="1:16" ht="21" customHeight="1">
      <c r="A707" s="2"/>
      <c r="B707" s="2"/>
      <c r="C707" s="2"/>
      <c r="D707" s="2"/>
      <c r="E707" s="2"/>
      <c r="F707" s="2"/>
      <c r="G707" s="2"/>
      <c r="H707" s="4"/>
      <c r="I707" s="2"/>
      <c r="J707" s="2"/>
      <c r="K707" s="2"/>
      <c r="L707" s="2"/>
      <c r="M707" s="4"/>
      <c r="N707" s="4"/>
      <c r="O707" s="2"/>
      <c r="P707" s="2"/>
    </row>
    <row r="708" spans="1:16" ht="21" customHeight="1">
      <c r="A708" s="2"/>
      <c r="B708" s="2"/>
      <c r="C708" s="2"/>
      <c r="D708" s="2"/>
      <c r="E708" s="2"/>
      <c r="F708" s="2"/>
      <c r="G708" s="2"/>
      <c r="H708" s="4"/>
      <c r="I708" s="2"/>
      <c r="J708" s="2"/>
      <c r="K708" s="2"/>
      <c r="L708" s="2"/>
      <c r="M708" s="4"/>
      <c r="N708" s="4"/>
      <c r="O708" s="2"/>
      <c r="P708" s="2"/>
    </row>
    <row r="709" spans="1:16" ht="21" customHeight="1">
      <c r="A709" s="2"/>
      <c r="B709" s="2"/>
      <c r="C709" s="2"/>
      <c r="D709" s="2"/>
      <c r="E709" s="2"/>
      <c r="F709" s="2"/>
      <c r="G709" s="2"/>
      <c r="H709" s="4"/>
      <c r="I709" s="2"/>
      <c r="J709" s="2"/>
      <c r="K709" s="2"/>
      <c r="L709" s="2"/>
      <c r="M709" s="4"/>
      <c r="N709" s="4"/>
      <c r="O709" s="2"/>
      <c r="P709" s="2"/>
    </row>
    <row r="710" spans="1:16" ht="21" customHeight="1">
      <c r="A710" s="2"/>
      <c r="B710" s="2"/>
      <c r="C710" s="2"/>
      <c r="D710" s="2"/>
      <c r="E710" s="2"/>
      <c r="F710" s="2"/>
      <c r="G710" s="2"/>
      <c r="H710" s="4"/>
      <c r="I710" s="2"/>
      <c r="J710" s="2"/>
      <c r="K710" s="2"/>
      <c r="L710" s="2"/>
      <c r="M710" s="4"/>
      <c r="N710" s="4"/>
      <c r="O710" s="2"/>
      <c r="P710" s="2"/>
    </row>
    <row r="711" spans="1:16" ht="21" customHeight="1">
      <c r="A711" s="2"/>
      <c r="B711" s="2"/>
      <c r="C711" s="2"/>
      <c r="D711" s="2"/>
      <c r="E711" s="2"/>
      <c r="F711" s="2"/>
      <c r="G711" s="2"/>
      <c r="H711" s="4"/>
      <c r="I711" s="2"/>
      <c r="J711" s="2"/>
      <c r="K711" s="2"/>
      <c r="L711" s="2"/>
      <c r="M711" s="4"/>
      <c r="N711" s="4"/>
      <c r="O711" s="2"/>
      <c r="P711" s="2"/>
    </row>
    <row r="712" spans="1:16" ht="21" customHeight="1">
      <c r="A712" s="2"/>
      <c r="B712" s="2"/>
      <c r="C712" s="2"/>
      <c r="D712" s="2"/>
      <c r="E712" s="2"/>
      <c r="F712" s="2"/>
      <c r="G712" s="2"/>
      <c r="H712" s="4"/>
      <c r="I712" s="2"/>
      <c r="J712" s="2"/>
      <c r="K712" s="2"/>
      <c r="L712" s="2"/>
      <c r="M712" s="4"/>
      <c r="N712" s="4"/>
      <c r="O712" s="2"/>
      <c r="P712" s="2"/>
    </row>
    <row r="713" spans="1:16" ht="21" customHeight="1">
      <c r="A713" s="2"/>
      <c r="B713" s="2"/>
      <c r="C713" s="2"/>
      <c r="D713" s="2"/>
      <c r="E713" s="2"/>
      <c r="F713" s="2"/>
      <c r="G713" s="2"/>
      <c r="H713" s="4"/>
      <c r="I713" s="2"/>
      <c r="J713" s="2"/>
      <c r="K713" s="2"/>
      <c r="L713" s="2"/>
      <c r="M713" s="4"/>
      <c r="N713" s="4"/>
      <c r="O713" s="2"/>
      <c r="P713" s="2"/>
    </row>
    <row r="714" spans="1:16" ht="21" customHeight="1">
      <c r="A714" s="2"/>
      <c r="B714" s="2"/>
      <c r="C714" s="2"/>
      <c r="D714" s="2"/>
      <c r="E714" s="2"/>
      <c r="F714" s="2"/>
      <c r="G714" s="2"/>
      <c r="H714" s="4"/>
      <c r="I714" s="2"/>
      <c r="J714" s="2"/>
      <c r="K714" s="2"/>
      <c r="L714" s="2"/>
      <c r="M714" s="4"/>
      <c r="N714" s="4"/>
      <c r="O714" s="2"/>
      <c r="P714" s="2"/>
    </row>
    <row r="715" spans="1:16" ht="21" customHeight="1">
      <c r="A715" s="2"/>
      <c r="B715" s="2"/>
      <c r="C715" s="2"/>
      <c r="D715" s="2"/>
      <c r="E715" s="2"/>
      <c r="F715" s="2"/>
      <c r="G715" s="2"/>
      <c r="H715" s="4"/>
      <c r="I715" s="2"/>
      <c r="J715" s="2"/>
      <c r="K715" s="2"/>
      <c r="L715" s="2"/>
      <c r="M715" s="4"/>
      <c r="N715" s="4"/>
      <c r="O715" s="2"/>
      <c r="P715" s="2"/>
    </row>
    <row r="716" spans="1:16" ht="21" customHeight="1">
      <c r="A716" s="2"/>
      <c r="B716" s="2"/>
      <c r="C716" s="2"/>
      <c r="D716" s="2"/>
      <c r="E716" s="2"/>
      <c r="F716" s="2"/>
      <c r="G716" s="2"/>
      <c r="H716" s="4"/>
      <c r="I716" s="2"/>
      <c r="J716" s="2"/>
      <c r="K716" s="2"/>
      <c r="L716" s="2"/>
      <c r="M716" s="4"/>
      <c r="N716" s="4"/>
      <c r="O716" s="2"/>
      <c r="P716" s="2"/>
    </row>
    <row r="717" spans="1:16" ht="21" customHeight="1">
      <c r="A717" s="2"/>
      <c r="B717" s="2"/>
      <c r="C717" s="2"/>
      <c r="D717" s="2"/>
      <c r="E717" s="2"/>
      <c r="F717" s="2"/>
      <c r="G717" s="2"/>
      <c r="H717" s="4"/>
      <c r="I717" s="2"/>
      <c r="J717" s="2"/>
      <c r="K717" s="2"/>
      <c r="L717" s="2"/>
      <c r="M717" s="4"/>
      <c r="N717" s="4"/>
      <c r="O717" s="2"/>
      <c r="P717" s="2"/>
    </row>
    <row r="718" spans="1:16" ht="21" customHeight="1">
      <c r="A718" s="2"/>
      <c r="B718" s="2"/>
      <c r="C718" s="2"/>
      <c r="D718" s="2"/>
      <c r="E718" s="2"/>
      <c r="F718" s="2"/>
      <c r="G718" s="2"/>
      <c r="H718" s="4"/>
      <c r="I718" s="2"/>
      <c r="J718" s="2"/>
      <c r="K718" s="2"/>
      <c r="L718" s="2"/>
      <c r="M718" s="4"/>
      <c r="N718" s="4"/>
      <c r="O718" s="2"/>
      <c r="P718" s="2"/>
    </row>
    <row r="719" spans="1:16" ht="21" customHeight="1">
      <c r="A719" s="2"/>
      <c r="B719" s="2"/>
      <c r="C719" s="2"/>
      <c r="D719" s="2"/>
      <c r="E719" s="2"/>
      <c r="F719" s="2"/>
      <c r="G719" s="2"/>
      <c r="H719" s="4"/>
      <c r="I719" s="2"/>
      <c r="J719" s="2"/>
      <c r="K719" s="2"/>
      <c r="L719" s="2"/>
      <c r="M719" s="4"/>
      <c r="N719" s="4"/>
      <c r="O719" s="2"/>
      <c r="P719" s="2"/>
    </row>
    <row r="720" spans="1:16" ht="21" customHeight="1">
      <c r="A720" s="2"/>
      <c r="B720" s="2"/>
      <c r="C720" s="2"/>
      <c r="D720" s="2"/>
      <c r="E720" s="2"/>
      <c r="F720" s="2"/>
      <c r="G720" s="2"/>
      <c r="H720" s="4"/>
      <c r="I720" s="2"/>
      <c r="J720" s="2"/>
      <c r="K720" s="2"/>
      <c r="L720" s="2"/>
      <c r="M720" s="4"/>
      <c r="N720" s="4"/>
      <c r="O720" s="2"/>
      <c r="P720" s="2"/>
    </row>
    <row r="721" spans="1:16" ht="21" customHeight="1">
      <c r="A721" s="2"/>
      <c r="B721" s="2"/>
      <c r="C721" s="2"/>
      <c r="D721" s="2"/>
      <c r="E721" s="2"/>
      <c r="F721" s="2"/>
      <c r="G721" s="2"/>
      <c r="H721" s="4"/>
      <c r="I721" s="2"/>
      <c r="J721" s="2"/>
      <c r="K721" s="2"/>
      <c r="L721" s="2"/>
      <c r="M721" s="4"/>
      <c r="N721" s="4"/>
      <c r="O721" s="2"/>
      <c r="P721" s="2"/>
    </row>
    <row r="722" spans="1:16" ht="21" customHeight="1">
      <c r="A722" s="2"/>
      <c r="B722" s="2"/>
      <c r="C722" s="2"/>
      <c r="D722" s="2"/>
      <c r="E722" s="2"/>
      <c r="F722" s="2"/>
      <c r="G722" s="2"/>
      <c r="H722" s="4"/>
      <c r="I722" s="2"/>
      <c r="J722" s="2"/>
      <c r="K722" s="2"/>
      <c r="L722" s="2"/>
      <c r="M722" s="4"/>
      <c r="N722" s="4"/>
      <c r="O722" s="2"/>
      <c r="P722" s="2"/>
    </row>
    <row r="723" spans="1:16" ht="21" customHeight="1">
      <c r="A723" s="2"/>
      <c r="B723" s="2"/>
      <c r="C723" s="2"/>
      <c r="D723" s="2"/>
      <c r="E723" s="2"/>
      <c r="F723" s="2"/>
      <c r="G723" s="2"/>
      <c r="H723" s="4"/>
      <c r="I723" s="2"/>
      <c r="J723" s="2"/>
      <c r="K723" s="2"/>
      <c r="L723" s="2"/>
      <c r="M723" s="4"/>
      <c r="N723" s="4"/>
      <c r="O723" s="2"/>
      <c r="P723" s="2"/>
    </row>
    <row r="724" spans="1:16" ht="21" customHeight="1">
      <c r="A724" s="2"/>
      <c r="B724" s="2"/>
      <c r="C724" s="2"/>
      <c r="D724" s="2"/>
      <c r="E724" s="2"/>
      <c r="F724" s="2"/>
      <c r="G724" s="2"/>
      <c r="H724" s="4"/>
      <c r="I724" s="2"/>
      <c r="J724" s="2"/>
      <c r="K724" s="2"/>
      <c r="L724" s="2"/>
      <c r="M724" s="4"/>
      <c r="N724" s="4"/>
      <c r="O724" s="2"/>
      <c r="P724" s="2"/>
    </row>
    <row r="725" spans="1:16" ht="21" customHeight="1">
      <c r="A725" s="2"/>
      <c r="B725" s="2"/>
      <c r="C725" s="2"/>
      <c r="D725" s="2"/>
      <c r="E725" s="2"/>
      <c r="F725" s="2"/>
      <c r="G725" s="2"/>
      <c r="H725" s="4"/>
      <c r="I725" s="2"/>
      <c r="J725" s="2"/>
      <c r="K725" s="2"/>
      <c r="L725" s="2"/>
      <c r="M725" s="4"/>
      <c r="N725" s="4"/>
      <c r="O725" s="2"/>
      <c r="P725" s="2"/>
    </row>
    <row r="726" spans="1:16" ht="21" customHeight="1">
      <c r="A726" s="2"/>
      <c r="B726" s="2"/>
      <c r="C726" s="2"/>
      <c r="D726" s="2"/>
      <c r="E726" s="2"/>
      <c r="F726" s="2"/>
      <c r="G726" s="2"/>
      <c r="H726" s="4"/>
      <c r="I726" s="2"/>
      <c r="J726" s="2"/>
      <c r="K726" s="2"/>
      <c r="L726" s="2"/>
      <c r="M726" s="4"/>
      <c r="N726" s="4"/>
      <c r="O726" s="2"/>
      <c r="P726" s="2"/>
    </row>
    <row r="727" spans="1:16" ht="21" customHeight="1">
      <c r="A727" s="2"/>
      <c r="B727" s="2"/>
      <c r="C727" s="2"/>
      <c r="D727" s="2"/>
      <c r="E727" s="2"/>
      <c r="F727" s="2"/>
      <c r="G727" s="2"/>
      <c r="H727" s="4"/>
      <c r="I727" s="2"/>
      <c r="J727" s="2"/>
      <c r="K727" s="2"/>
      <c r="L727" s="2"/>
      <c r="M727" s="4"/>
      <c r="N727" s="4"/>
      <c r="O727" s="2"/>
      <c r="P727" s="2"/>
    </row>
    <row r="728" spans="1:16" ht="21" customHeight="1">
      <c r="A728" s="2"/>
      <c r="B728" s="2"/>
      <c r="C728" s="2"/>
      <c r="D728" s="2"/>
      <c r="E728" s="2"/>
      <c r="F728" s="2"/>
      <c r="G728" s="2"/>
      <c r="H728" s="4"/>
      <c r="I728" s="2"/>
      <c r="J728" s="2"/>
      <c r="K728" s="2"/>
      <c r="L728" s="2"/>
      <c r="M728" s="4"/>
      <c r="N728" s="4"/>
      <c r="O728" s="2"/>
      <c r="P728" s="2"/>
    </row>
    <row r="729" spans="1:16" ht="21" customHeight="1">
      <c r="A729" s="2"/>
      <c r="B729" s="2"/>
      <c r="C729" s="2"/>
      <c r="D729" s="2"/>
      <c r="E729" s="2"/>
      <c r="F729" s="2"/>
      <c r="G729" s="2"/>
      <c r="H729" s="4"/>
      <c r="I729" s="2"/>
      <c r="J729" s="2"/>
      <c r="K729" s="2"/>
      <c r="L729" s="2"/>
      <c r="M729" s="4"/>
      <c r="N729" s="4"/>
      <c r="O729" s="2"/>
      <c r="P729" s="2"/>
    </row>
    <row r="730" spans="1:16" ht="21" customHeight="1">
      <c r="A730" s="2"/>
      <c r="B730" s="2"/>
      <c r="C730" s="2"/>
      <c r="D730" s="2"/>
      <c r="E730" s="2"/>
      <c r="F730" s="2"/>
      <c r="G730" s="2"/>
      <c r="H730" s="4"/>
      <c r="I730" s="2"/>
      <c r="J730" s="2"/>
      <c r="K730" s="2"/>
      <c r="L730" s="2"/>
      <c r="M730" s="4"/>
      <c r="N730" s="4"/>
      <c r="O730" s="2"/>
      <c r="P730" s="2"/>
    </row>
    <row r="731" spans="1:16" ht="21" customHeight="1">
      <c r="A731" s="2"/>
      <c r="B731" s="2"/>
      <c r="C731" s="2"/>
      <c r="D731" s="2"/>
      <c r="E731" s="2"/>
      <c r="F731" s="2"/>
      <c r="G731" s="2"/>
      <c r="H731" s="4"/>
      <c r="I731" s="2"/>
      <c r="J731" s="2"/>
      <c r="K731" s="2"/>
      <c r="L731" s="2"/>
      <c r="M731" s="4"/>
      <c r="N731" s="4"/>
      <c r="O731" s="2"/>
      <c r="P731" s="2"/>
    </row>
    <row r="732" spans="1:16" ht="21" customHeight="1">
      <c r="A732" s="2"/>
      <c r="B732" s="2"/>
      <c r="C732" s="2"/>
      <c r="D732" s="2"/>
      <c r="E732" s="2"/>
      <c r="F732" s="2"/>
      <c r="G732" s="2"/>
      <c r="H732" s="4"/>
      <c r="I732" s="2"/>
      <c r="J732" s="2"/>
      <c r="K732" s="2"/>
      <c r="L732" s="2"/>
      <c r="M732" s="4"/>
      <c r="N732" s="4"/>
      <c r="O732" s="2"/>
      <c r="P732" s="2"/>
    </row>
    <row r="733" spans="1:16" ht="21" customHeight="1">
      <c r="A733" s="2"/>
      <c r="B733" s="2"/>
      <c r="C733" s="2"/>
      <c r="D733" s="2"/>
      <c r="E733" s="2"/>
      <c r="F733" s="2"/>
      <c r="G733" s="2"/>
      <c r="H733" s="4"/>
      <c r="I733" s="2"/>
      <c r="J733" s="2"/>
      <c r="K733" s="2"/>
      <c r="L733" s="2"/>
      <c r="M733" s="4"/>
      <c r="N733" s="4"/>
      <c r="O733" s="2"/>
      <c r="P733" s="2"/>
    </row>
    <row r="734" spans="1:16" ht="21" customHeight="1">
      <c r="A734" s="2"/>
      <c r="B734" s="2"/>
      <c r="C734" s="2"/>
      <c r="D734" s="2"/>
      <c r="E734" s="2"/>
      <c r="F734" s="2"/>
      <c r="G734" s="2"/>
      <c r="H734" s="4"/>
      <c r="I734" s="2"/>
      <c r="J734" s="2"/>
      <c r="K734" s="2"/>
      <c r="L734" s="2"/>
      <c r="M734" s="4"/>
      <c r="N734" s="4"/>
      <c r="O734" s="2"/>
      <c r="P734" s="2"/>
    </row>
    <row r="735" spans="1:16" ht="21" customHeight="1">
      <c r="A735" s="2"/>
      <c r="B735" s="2"/>
      <c r="C735" s="2"/>
      <c r="D735" s="2"/>
      <c r="E735" s="2"/>
      <c r="F735" s="2"/>
      <c r="G735" s="2"/>
      <c r="H735" s="4"/>
      <c r="I735" s="2"/>
      <c r="J735" s="2"/>
      <c r="K735" s="2"/>
      <c r="L735" s="2"/>
      <c r="M735" s="4"/>
      <c r="N735" s="4"/>
      <c r="O735" s="2"/>
      <c r="P735" s="2"/>
    </row>
    <row r="736" spans="1:16" ht="21" customHeight="1">
      <c r="A736" s="2"/>
      <c r="B736" s="2"/>
      <c r="C736" s="2"/>
      <c r="D736" s="2"/>
      <c r="E736" s="2"/>
      <c r="F736" s="2"/>
      <c r="G736" s="2"/>
      <c r="H736" s="4"/>
      <c r="I736" s="2"/>
      <c r="J736" s="2"/>
      <c r="K736" s="2"/>
      <c r="L736" s="2"/>
      <c r="M736" s="4"/>
      <c r="N736" s="4"/>
      <c r="O736" s="2"/>
      <c r="P736" s="2"/>
    </row>
    <row r="737" spans="1:16" ht="21" customHeight="1">
      <c r="A737" s="2"/>
      <c r="B737" s="2"/>
      <c r="C737" s="2"/>
      <c r="D737" s="2"/>
      <c r="E737" s="2"/>
      <c r="F737" s="2"/>
      <c r="G737" s="2"/>
      <c r="H737" s="4"/>
      <c r="I737" s="2"/>
      <c r="J737" s="2"/>
      <c r="K737" s="2"/>
      <c r="L737" s="2"/>
      <c r="M737" s="4"/>
      <c r="N737" s="4"/>
      <c r="O737" s="2"/>
      <c r="P737" s="2"/>
    </row>
    <row r="738" spans="1:16" ht="21" customHeight="1">
      <c r="A738" s="2"/>
      <c r="B738" s="2"/>
      <c r="C738" s="2"/>
      <c r="D738" s="2"/>
      <c r="E738" s="2"/>
      <c r="F738" s="2"/>
      <c r="G738" s="2"/>
      <c r="H738" s="4"/>
      <c r="I738" s="2"/>
      <c r="J738" s="2"/>
      <c r="K738" s="2"/>
      <c r="L738" s="2"/>
      <c r="M738" s="4"/>
      <c r="N738" s="4"/>
      <c r="O738" s="2"/>
      <c r="P738" s="2"/>
    </row>
    <row r="739" spans="1:16" ht="21" customHeight="1">
      <c r="A739" s="2"/>
      <c r="B739" s="2"/>
      <c r="C739" s="2"/>
      <c r="D739" s="2"/>
      <c r="E739" s="2"/>
      <c r="F739" s="2"/>
      <c r="G739" s="2"/>
      <c r="H739" s="4"/>
      <c r="I739" s="2"/>
      <c r="J739" s="2"/>
      <c r="K739" s="2"/>
      <c r="L739" s="2"/>
      <c r="M739" s="4"/>
      <c r="N739" s="4"/>
      <c r="O739" s="2"/>
      <c r="P739" s="2"/>
    </row>
    <row r="740" spans="1:16" ht="21" customHeight="1">
      <c r="A740" s="2"/>
      <c r="B740" s="2"/>
      <c r="C740" s="2"/>
      <c r="D740" s="2"/>
      <c r="E740" s="2"/>
      <c r="F740" s="2"/>
      <c r="G740" s="2"/>
      <c r="H740" s="4"/>
      <c r="I740" s="2"/>
      <c r="J740" s="2"/>
      <c r="K740" s="2"/>
      <c r="L740" s="2"/>
      <c r="M740" s="4"/>
      <c r="N740" s="4"/>
      <c r="O740" s="2"/>
      <c r="P740" s="2"/>
    </row>
    <row r="741" spans="1:16" ht="21" customHeight="1">
      <c r="A741" s="2"/>
      <c r="B741" s="2"/>
      <c r="C741" s="2"/>
      <c r="D741" s="2"/>
      <c r="E741" s="2"/>
      <c r="F741" s="2"/>
      <c r="G741" s="2"/>
      <c r="H741" s="4"/>
      <c r="I741" s="2"/>
      <c r="J741" s="2"/>
      <c r="K741" s="2"/>
      <c r="L741" s="2"/>
      <c r="M741" s="4"/>
      <c r="N741" s="4"/>
      <c r="O741" s="2"/>
      <c r="P741" s="2"/>
    </row>
    <row r="742" spans="1:16" ht="21" customHeight="1">
      <c r="A742" s="2"/>
      <c r="B742" s="2"/>
      <c r="C742" s="2"/>
      <c r="D742" s="2"/>
      <c r="E742" s="2"/>
      <c r="F742" s="2"/>
      <c r="G742" s="2"/>
      <c r="H742" s="4"/>
      <c r="I742" s="2"/>
      <c r="J742" s="2"/>
      <c r="K742" s="2"/>
      <c r="L742" s="2"/>
      <c r="M742" s="4"/>
      <c r="N742" s="4"/>
      <c r="O742" s="2"/>
      <c r="P742" s="2"/>
    </row>
    <row r="743" spans="1:16" ht="21" customHeight="1">
      <c r="A743" s="2"/>
      <c r="B743" s="2"/>
      <c r="C743" s="2"/>
      <c r="D743" s="2"/>
      <c r="E743" s="2"/>
      <c r="F743" s="2"/>
      <c r="G743" s="2"/>
      <c r="H743" s="4"/>
      <c r="I743" s="2"/>
      <c r="J743" s="2"/>
      <c r="K743" s="2"/>
      <c r="L743" s="2"/>
      <c r="M743" s="4"/>
      <c r="N743" s="4"/>
      <c r="O743" s="2"/>
      <c r="P743" s="2"/>
    </row>
    <row r="744" spans="1:16" ht="21" customHeight="1">
      <c r="A744" s="2"/>
      <c r="B744" s="2"/>
      <c r="C744" s="2"/>
      <c r="D744" s="2"/>
      <c r="E744" s="2"/>
      <c r="F744" s="2"/>
      <c r="G744" s="2"/>
      <c r="H744" s="4"/>
      <c r="I744" s="2"/>
      <c r="J744" s="2"/>
      <c r="K744" s="2"/>
      <c r="L744" s="2"/>
      <c r="M744" s="4"/>
      <c r="N744" s="4"/>
      <c r="O744" s="2"/>
      <c r="P744" s="2"/>
    </row>
    <row r="745" spans="1:16" ht="21" customHeight="1">
      <c r="A745" s="2"/>
      <c r="B745" s="2"/>
      <c r="C745" s="2"/>
      <c r="D745" s="2"/>
      <c r="E745" s="2"/>
      <c r="F745" s="2"/>
      <c r="G745" s="2"/>
      <c r="H745" s="4"/>
      <c r="I745" s="2"/>
      <c r="J745" s="2"/>
      <c r="K745" s="2"/>
      <c r="L745" s="2"/>
      <c r="M745" s="4"/>
      <c r="N745" s="4"/>
      <c r="O745" s="2"/>
      <c r="P745" s="2"/>
    </row>
    <row r="746" spans="1:16" ht="21" customHeight="1">
      <c r="A746" s="2"/>
      <c r="B746" s="2"/>
      <c r="C746" s="2"/>
      <c r="D746" s="2"/>
      <c r="E746" s="2"/>
      <c r="F746" s="2"/>
      <c r="G746" s="2"/>
      <c r="H746" s="4"/>
      <c r="I746" s="2"/>
      <c r="J746" s="2"/>
      <c r="K746" s="2"/>
      <c r="L746" s="2"/>
      <c r="M746" s="4"/>
      <c r="N746" s="4"/>
      <c r="O746" s="2"/>
      <c r="P746" s="2"/>
    </row>
    <row r="747" spans="1:16" ht="21" customHeight="1">
      <c r="A747" s="2"/>
      <c r="B747" s="2"/>
      <c r="C747" s="2"/>
      <c r="D747" s="2"/>
      <c r="E747" s="2"/>
      <c r="F747" s="2"/>
      <c r="G747" s="2"/>
      <c r="H747" s="4"/>
      <c r="I747" s="2"/>
      <c r="J747" s="2"/>
      <c r="K747" s="2"/>
      <c r="L747" s="2"/>
      <c r="M747" s="4"/>
      <c r="N747" s="4"/>
      <c r="O747" s="2"/>
      <c r="P747" s="2"/>
    </row>
    <row r="748" spans="1:16" ht="21" customHeight="1">
      <c r="A748" s="2"/>
      <c r="B748" s="2"/>
      <c r="C748" s="2"/>
      <c r="D748" s="2"/>
      <c r="E748" s="2"/>
      <c r="F748" s="2"/>
      <c r="G748" s="2"/>
      <c r="H748" s="4"/>
      <c r="I748" s="2"/>
      <c r="J748" s="2"/>
      <c r="K748" s="2"/>
      <c r="L748" s="2"/>
      <c r="M748" s="4"/>
      <c r="N748" s="4"/>
      <c r="O748" s="2"/>
      <c r="P748" s="2"/>
    </row>
    <row r="749" spans="1:16" ht="21" customHeight="1">
      <c r="A749" s="2"/>
      <c r="B749" s="2"/>
      <c r="C749" s="2"/>
      <c r="D749" s="2"/>
      <c r="E749" s="2"/>
      <c r="F749" s="2"/>
      <c r="G749" s="2"/>
      <c r="H749" s="4"/>
      <c r="I749" s="2"/>
      <c r="J749" s="2"/>
      <c r="K749" s="2"/>
      <c r="L749" s="2"/>
      <c r="M749" s="4"/>
      <c r="N749" s="4"/>
      <c r="O749" s="2"/>
      <c r="P749" s="2"/>
    </row>
    <row r="750" spans="1:16" ht="21" customHeight="1">
      <c r="A750" s="2"/>
      <c r="B750" s="2"/>
      <c r="C750" s="2"/>
      <c r="D750" s="2"/>
      <c r="E750" s="2"/>
      <c r="F750" s="2"/>
      <c r="G750" s="2"/>
      <c r="H750" s="4"/>
      <c r="I750" s="2"/>
      <c r="J750" s="2"/>
      <c r="K750" s="2"/>
      <c r="L750" s="2"/>
      <c r="M750" s="4"/>
      <c r="N750" s="4"/>
      <c r="O750" s="2"/>
      <c r="P750" s="2"/>
    </row>
    <row r="751" spans="1:16" ht="21" customHeight="1">
      <c r="A751" s="2"/>
      <c r="B751" s="2"/>
      <c r="C751" s="2"/>
      <c r="D751" s="2"/>
      <c r="E751" s="2"/>
      <c r="F751" s="2"/>
      <c r="G751" s="2"/>
      <c r="H751" s="4"/>
      <c r="I751" s="2"/>
      <c r="J751" s="2"/>
      <c r="K751" s="2"/>
      <c r="L751" s="2"/>
      <c r="M751" s="4"/>
      <c r="N751" s="4"/>
      <c r="O751" s="2"/>
      <c r="P751" s="2"/>
    </row>
    <row r="752" spans="1:16" ht="21" customHeight="1">
      <c r="A752" s="2"/>
      <c r="B752" s="2"/>
      <c r="C752" s="2"/>
      <c r="D752" s="2"/>
      <c r="E752" s="2"/>
      <c r="F752" s="2"/>
      <c r="G752" s="2"/>
      <c r="H752" s="4"/>
      <c r="I752" s="2"/>
      <c r="J752" s="2"/>
      <c r="K752" s="2"/>
      <c r="L752" s="2"/>
      <c r="M752" s="4"/>
      <c r="N752" s="4"/>
      <c r="O752" s="2"/>
      <c r="P752" s="2"/>
    </row>
    <row r="753" spans="1:16" ht="21" customHeight="1">
      <c r="A753" s="2"/>
      <c r="B753" s="2"/>
      <c r="C753" s="2"/>
      <c r="D753" s="2"/>
      <c r="E753" s="2"/>
      <c r="F753" s="2"/>
      <c r="G753" s="2"/>
      <c r="H753" s="4"/>
      <c r="I753" s="2"/>
      <c r="J753" s="2"/>
      <c r="K753" s="2"/>
      <c r="L753" s="2"/>
      <c r="M753" s="4"/>
      <c r="N753" s="4"/>
      <c r="O753" s="2"/>
      <c r="P753" s="2"/>
    </row>
    <row r="754" spans="1:16" ht="21" customHeight="1">
      <c r="A754" s="2"/>
      <c r="B754" s="2"/>
      <c r="C754" s="2"/>
      <c r="D754" s="2"/>
      <c r="E754" s="2"/>
      <c r="F754" s="2"/>
      <c r="G754" s="2"/>
      <c r="H754" s="4"/>
      <c r="I754" s="2"/>
      <c r="J754" s="2"/>
      <c r="K754" s="2"/>
      <c r="L754" s="2"/>
      <c r="M754" s="4"/>
      <c r="N754" s="4"/>
      <c r="O754" s="2"/>
      <c r="P754" s="2"/>
    </row>
    <row r="755" spans="1:16" ht="21" customHeight="1">
      <c r="A755" s="2"/>
      <c r="B755" s="2"/>
      <c r="C755" s="2"/>
      <c r="D755" s="2"/>
      <c r="E755" s="2"/>
      <c r="F755" s="2"/>
      <c r="G755" s="2"/>
      <c r="H755" s="4"/>
      <c r="I755" s="2"/>
      <c r="J755" s="2"/>
      <c r="K755" s="2"/>
      <c r="L755" s="2"/>
      <c r="M755" s="4"/>
      <c r="N755" s="4"/>
      <c r="O755" s="2"/>
      <c r="P755" s="2"/>
    </row>
    <row r="756" spans="1:16" ht="21" customHeight="1">
      <c r="A756" s="2"/>
      <c r="B756" s="2"/>
      <c r="C756" s="2"/>
      <c r="D756" s="2"/>
      <c r="E756" s="2"/>
      <c r="F756" s="2"/>
      <c r="G756" s="2"/>
      <c r="H756" s="4"/>
      <c r="I756" s="2"/>
      <c r="J756" s="2"/>
      <c r="K756" s="2"/>
      <c r="L756" s="2"/>
      <c r="M756" s="4"/>
      <c r="N756" s="4"/>
      <c r="O756" s="2"/>
      <c r="P756" s="2"/>
    </row>
    <row r="757" spans="1:16" ht="21" customHeight="1">
      <c r="A757" s="2"/>
      <c r="B757" s="2"/>
      <c r="C757" s="2"/>
      <c r="D757" s="2"/>
      <c r="E757" s="2"/>
      <c r="F757" s="2"/>
      <c r="G757" s="2"/>
      <c r="H757" s="4"/>
      <c r="I757" s="2"/>
      <c r="J757" s="2"/>
      <c r="K757" s="2"/>
      <c r="L757" s="2"/>
      <c r="M757" s="4"/>
      <c r="N757" s="4"/>
      <c r="O757" s="2"/>
      <c r="P757" s="2"/>
    </row>
    <row r="758" spans="1:16" ht="21" customHeight="1">
      <c r="A758" s="2"/>
      <c r="B758" s="2"/>
      <c r="C758" s="2"/>
      <c r="D758" s="2"/>
      <c r="E758" s="2"/>
      <c r="F758" s="2"/>
      <c r="G758" s="2"/>
      <c r="H758" s="4"/>
      <c r="I758" s="2"/>
      <c r="J758" s="2"/>
      <c r="K758" s="2"/>
      <c r="L758" s="2"/>
      <c r="M758" s="4"/>
      <c r="N758" s="4"/>
      <c r="O758" s="2"/>
      <c r="P758" s="2"/>
    </row>
    <row r="759" spans="1:16" ht="21" customHeight="1">
      <c r="A759" s="2"/>
      <c r="B759" s="2"/>
      <c r="C759" s="2"/>
      <c r="D759" s="2"/>
      <c r="E759" s="2"/>
      <c r="F759" s="2"/>
      <c r="G759" s="2"/>
      <c r="H759" s="4"/>
      <c r="I759" s="2"/>
      <c r="J759" s="2"/>
      <c r="K759" s="2"/>
      <c r="L759" s="2"/>
      <c r="M759" s="4"/>
      <c r="N759" s="4"/>
      <c r="O759" s="2"/>
      <c r="P759" s="2"/>
    </row>
    <row r="760" spans="1:16" ht="21" customHeight="1">
      <c r="A760" s="2"/>
      <c r="B760" s="2"/>
      <c r="C760" s="2"/>
      <c r="D760" s="2"/>
      <c r="E760" s="2"/>
      <c r="F760" s="2"/>
      <c r="G760" s="2"/>
      <c r="H760" s="4"/>
      <c r="I760" s="2"/>
      <c r="J760" s="2"/>
      <c r="K760" s="2"/>
      <c r="L760" s="2"/>
      <c r="M760" s="4"/>
      <c r="N760" s="4"/>
      <c r="O760" s="2"/>
      <c r="P760" s="2"/>
    </row>
    <row r="761" spans="1:16" ht="21" customHeight="1">
      <c r="A761" s="2"/>
      <c r="B761" s="2"/>
      <c r="C761" s="2"/>
      <c r="D761" s="2"/>
      <c r="E761" s="2"/>
      <c r="F761" s="2"/>
      <c r="G761" s="2"/>
      <c r="H761" s="4"/>
      <c r="I761" s="2"/>
      <c r="J761" s="2"/>
      <c r="K761" s="2"/>
      <c r="L761" s="2"/>
      <c r="M761" s="4"/>
      <c r="N761" s="4"/>
      <c r="O761" s="2"/>
      <c r="P761" s="2"/>
    </row>
    <row r="762" spans="1:16" ht="21" customHeight="1">
      <c r="A762" s="2"/>
      <c r="B762" s="2"/>
      <c r="C762" s="2"/>
      <c r="D762" s="2"/>
      <c r="E762" s="2"/>
      <c r="F762" s="2"/>
      <c r="G762" s="2"/>
      <c r="H762" s="4"/>
      <c r="I762" s="2"/>
      <c r="J762" s="2"/>
      <c r="K762" s="2"/>
      <c r="L762" s="2"/>
      <c r="M762" s="4"/>
      <c r="N762" s="4"/>
      <c r="O762" s="2"/>
      <c r="P762" s="2"/>
    </row>
    <row r="763" spans="1:16" ht="21" customHeight="1">
      <c r="A763" s="2"/>
      <c r="B763" s="2"/>
      <c r="C763" s="2"/>
      <c r="D763" s="2"/>
      <c r="E763" s="2"/>
      <c r="F763" s="2"/>
      <c r="G763" s="2"/>
      <c r="H763" s="4"/>
      <c r="I763" s="2"/>
      <c r="J763" s="2"/>
      <c r="K763" s="2"/>
      <c r="L763" s="2"/>
      <c r="M763" s="4"/>
      <c r="N763" s="4"/>
      <c r="O763" s="2"/>
      <c r="P763" s="2"/>
    </row>
    <row r="764" spans="1:16" ht="21" customHeight="1">
      <c r="A764" s="2"/>
      <c r="B764" s="2"/>
      <c r="C764" s="2"/>
      <c r="D764" s="2"/>
      <c r="E764" s="2"/>
      <c r="F764" s="2"/>
      <c r="G764" s="2"/>
      <c r="H764" s="4"/>
      <c r="I764" s="2"/>
      <c r="J764" s="2"/>
      <c r="K764" s="2"/>
      <c r="L764" s="2"/>
      <c r="M764" s="4"/>
      <c r="N764" s="4"/>
      <c r="O764" s="2"/>
      <c r="P764" s="2"/>
    </row>
    <row r="765" spans="1:16" ht="21" customHeight="1">
      <c r="A765" s="2"/>
      <c r="B765" s="2"/>
      <c r="C765" s="2"/>
      <c r="D765" s="2"/>
      <c r="E765" s="2"/>
      <c r="F765" s="2"/>
      <c r="G765" s="2"/>
      <c r="H765" s="4"/>
      <c r="I765" s="2"/>
      <c r="J765" s="2"/>
      <c r="K765" s="2"/>
      <c r="L765" s="2"/>
      <c r="M765" s="4"/>
      <c r="N765" s="4"/>
      <c r="O765" s="2"/>
      <c r="P765" s="2"/>
    </row>
    <row r="766" spans="1:16" ht="21" customHeight="1">
      <c r="A766" s="2"/>
      <c r="B766" s="2"/>
      <c r="C766" s="2"/>
      <c r="D766" s="2"/>
      <c r="E766" s="2"/>
      <c r="F766" s="2"/>
      <c r="G766" s="2"/>
      <c r="H766" s="4"/>
      <c r="I766" s="2"/>
      <c r="J766" s="2"/>
      <c r="K766" s="2"/>
      <c r="L766" s="2"/>
      <c r="M766" s="4"/>
      <c r="N766" s="4"/>
      <c r="O766" s="2"/>
      <c r="P766" s="2"/>
    </row>
    <row r="767" spans="1:16" ht="21" customHeight="1">
      <c r="A767" s="2"/>
      <c r="B767" s="2"/>
      <c r="C767" s="2"/>
      <c r="D767" s="2"/>
      <c r="E767" s="2"/>
      <c r="F767" s="2"/>
      <c r="G767" s="2"/>
      <c r="H767" s="4"/>
      <c r="I767" s="2"/>
      <c r="J767" s="2"/>
      <c r="K767" s="2"/>
      <c r="L767" s="2"/>
      <c r="M767" s="4"/>
      <c r="N767" s="4"/>
      <c r="O767" s="2"/>
      <c r="P767" s="2"/>
    </row>
    <row r="768" spans="1:16" ht="21" customHeight="1">
      <c r="A768" s="2"/>
      <c r="B768" s="2"/>
      <c r="C768" s="2"/>
      <c r="D768" s="2"/>
      <c r="E768" s="2"/>
      <c r="F768" s="2"/>
      <c r="G768" s="2"/>
      <c r="H768" s="4"/>
      <c r="I768" s="2"/>
      <c r="J768" s="2"/>
      <c r="K768" s="2"/>
      <c r="L768" s="2"/>
      <c r="M768" s="4"/>
      <c r="N768" s="4"/>
      <c r="O768" s="2"/>
      <c r="P768" s="2"/>
    </row>
    <row r="769" spans="1:16" ht="21" customHeight="1">
      <c r="A769" s="2"/>
      <c r="B769" s="2"/>
      <c r="C769" s="2"/>
      <c r="D769" s="2"/>
      <c r="E769" s="2"/>
      <c r="F769" s="2"/>
      <c r="G769" s="2"/>
      <c r="H769" s="4"/>
      <c r="I769" s="2"/>
      <c r="J769" s="2"/>
      <c r="K769" s="2"/>
      <c r="L769" s="2"/>
      <c r="M769" s="4"/>
      <c r="N769" s="4"/>
      <c r="O769" s="2"/>
      <c r="P769" s="2"/>
    </row>
    <row r="770" spans="1:16" ht="21" customHeight="1">
      <c r="A770" s="2"/>
      <c r="B770" s="2"/>
      <c r="C770" s="2"/>
      <c r="D770" s="2"/>
      <c r="E770" s="2"/>
      <c r="F770" s="2"/>
      <c r="G770" s="2"/>
      <c r="H770" s="4"/>
      <c r="I770" s="2"/>
      <c r="J770" s="2"/>
      <c r="K770" s="2"/>
      <c r="L770" s="2"/>
      <c r="M770" s="4"/>
      <c r="N770" s="4"/>
      <c r="O770" s="2"/>
      <c r="P770" s="2"/>
    </row>
    <row r="771" spans="1:16" ht="21" customHeight="1">
      <c r="A771" s="2"/>
      <c r="B771" s="2"/>
      <c r="C771" s="2"/>
      <c r="D771" s="2"/>
      <c r="E771" s="2"/>
      <c r="F771" s="2"/>
      <c r="G771" s="2"/>
      <c r="H771" s="4"/>
      <c r="I771" s="2"/>
      <c r="J771" s="2"/>
      <c r="K771" s="2"/>
      <c r="L771" s="2"/>
      <c r="M771" s="4"/>
      <c r="N771" s="4"/>
      <c r="O771" s="2"/>
      <c r="P771" s="2"/>
    </row>
    <row r="772" spans="1:16" ht="21" customHeight="1">
      <c r="A772" s="2"/>
      <c r="B772" s="2"/>
      <c r="C772" s="2"/>
      <c r="D772" s="2"/>
      <c r="E772" s="2"/>
      <c r="F772" s="2"/>
      <c r="G772" s="2"/>
      <c r="H772" s="4"/>
      <c r="I772" s="2"/>
      <c r="J772" s="2"/>
      <c r="K772" s="2"/>
      <c r="L772" s="2"/>
      <c r="M772" s="4"/>
      <c r="N772" s="4"/>
      <c r="O772" s="2"/>
      <c r="P772" s="2"/>
    </row>
    <row r="773" spans="1:16" ht="21" customHeight="1">
      <c r="A773" s="2"/>
      <c r="B773" s="2"/>
      <c r="C773" s="2"/>
      <c r="D773" s="2"/>
      <c r="E773" s="2"/>
      <c r="F773" s="2"/>
      <c r="G773" s="2"/>
      <c r="H773" s="4"/>
      <c r="I773" s="2"/>
      <c r="J773" s="2"/>
      <c r="K773" s="2"/>
      <c r="L773" s="2"/>
      <c r="M773" s="4"/>
      <c r="N773" s="4"/>
      <c r="O773" s="2"/>
      <c r="P773" s="2"/>
    </row>
    <row r="774" spans="1:16" ht="21" customHeight="1">
      <c r="A774" s="2"/>
      <c r="B774" s="2"/>
      <c r="C774" s="2"/>
      <c r="D774" s="2"/>
      <c r="E774" s="2"/>
      <c r="F774" s="2"/>
      <c r="G774" s="2"/>
      <c r="H774" s="4"/>
      <c r="I774" s="2"/>
      <c r="J774" s="2"/>
      <c r="K774" s="2"/>
      <c r="L774" s="2"/>
      <c r="M774" s="4"/>
      <c r="N774" s="4"/>
      <c r="O774" s="2"/>
      <c r="P774" s="2"/>
    </row>
    <row r="775" spans="1:16" ht="21" customHeight="1">
      <c r="A775" s="2"/>
      <c r="B775" s="2"/>
      <c r="C775" s="2"/>
      <c r="D775" s="2"/>
      <c r="E775" s="2"/>
      <c r="F775" s="2"/>
      <c r="G775" s="2"/>
      <c r="H775" s="4"/>
      <c r="I775" s="2"/>
      <c r="J775" s="2"/>
      <c r="K775" s="2"/>
      <c r="L775" s="2"/>
      <c r="M775" s="4"/>
      <c r="N775" s="4"/>
      <c r="O775" s="2"/>
      <c r="P775" s="2"/>
    </row>
    <row r="776" spans="1:16" ht="21" customHeight="1">
      <c r="A776" s="2"/>
      <c r="B776" s="2"/>
      <c r="C776" s="2"/>
      <c r="D776" s="2"/>
      <c r="E776" s="2"/>
      <c r="F776" s="2"/>
      <c r="G776" s="2"/>
      <c r="H776" s="4"/>
      <c r="I776" s="2"/>
      <c r="J776" s="2"/>
      <c r="K776" s="2"/>
      <c r="L776" s="2"/>
      <c r="M776" s="4"/>
      <c r="N776" s="4"/>
      <c r="O776" s="2"/>
      <c r="P776" s="2"/>
    </row>
    <row r="777" spans="1:16" ht="21" customHeight="1">
      <c r="A777" s="2"/>
      <c r="B777" s="2"/>
      <c r="C777" s="2"/>
      <c r="D777" s="2"/>
      <c r="E777" s="2"/>
      <c r="F777" s="2"/>
      <c r="G777" s="2"/>
      <c r="H777" s="4"/>
      <c r="I777" s="2"/>
      <c r="J777" s="2"/>
      <c r="K777" s="2"/>
      <c r="L777" s="2"/>
      <c r="M777" s="4"/>
      <c r="N777" s="4"/>
      <c r="O777" s="2"/>
      <c r="P777" s="2"/>
    </row>
    <row r="778" spans="1:16" ht="21" customHeight="1">
      <c r="A778" s="2"/>
      <c r="B778" s="2"/>
      <c r="C778" s="2"/>
      <c r="D778" s="2"/>
      <c r="E778" s="2"/>
      <c r="F778" s="2"/>
      <c r="G778" s="2"/>
      <c r="H778" s="4"/>
      <c r="I778" s="2"/>
      <c r="J778" s="2"/>
      <c r="K778" s="2"/>
      <c r="L778" s="2"/>
      <c r="M778" s="4"/>
      <c r="N778" s="4"/>
      <c r="O778" s="2"/>
      <c r="P778" s="2"/>
    </row>
    <row r="779" spans="1:16" ht="21" customHeight="1">
      <c r="A779" s="2"/>
      <c r="B779" s="2"/>
      <c r="C779" s="2"/>
      <c r="D779" s="2"/>
      <c r="E779" s="2"/>
      <c r="F779" s="2"/>
      <c r="G779" s="2"/>
      <c r="H779" s="4"/>
      <c r="I779" s="2"/>
      <c r="J779" s="2"/>
      <c r="K779" s="2"/>
      <c r="L779" s="2"/>
      <c r="M779" s="4"/>
      <c r="N779" s="4"/>
      <c r="O779" s="2"/>
      <c r="P779" s="2"/>
    </row>
    <row r="780" spans="1:16" ht="21" customHeight="1">
      <c r="A780" s="2"/>
      <c r="B780" s="2"/>
      <c r="C780" s="2"/>
      <c r="D780" s="2"/>
      <c r="E780" s="2"/>
      <c r="F780" s="2"/>
      <c r="G780" s="2"/>
      <c r="H780" s="4"/>
      <c r="I780" s="2"/>
      <c r="J780" s="2"/>
      <c r="K780" s="2"/>
      <c r="L780" s="2"/>
      <c r="M780" s="4"/>
      <c r="N780" s="4"/>
      <c r="O780" s="2"/>
      <c r="P780" s="2"/>
    </row>
    <row r="781" spans="1:16" ht="21" customHeight="1">
      <c r="A781" s="2"/>
      <c r="B781" s="2"/>
      <c r="C781" s="2"/>
      <c r="D781" s="2"/>
      <c r="E781" s="2"/>
      <c r="F781" s="2"/>
      <c r="G781" s="2"/>
      <c r="H781" s="4"/>
      <c r="I781" s="2"/>
      <c r="J781" s="2"/>
      <c r="K781" s="2"/>
      <c r="L781" s="2"/>
      <c r="M781" s="4"/>
      <c r="N781" s="4"/>
      <c r="O781" s="2"/>
      <c r="P781" s="2"/>
    </row>
    <row r="782" spans="1:16" ht="21" customHeight="1">
      <c r="A782" s="2"/>
      <c r="B782" s="2"/>
      <c r="C782" s="2"/>
      <c r="D782" s="2"/>
      <c r="E782" s="2"/>
      <c r="F782" s="2"/>
      <c r="G782" s="2"/>
      <c r="H782" s="4"/>
      <c r="I782" s="2"/>
      <c r="J782" s="2"/>
      <c r="K782" s="2"/>
      <c r="L782" s="2"/>
      <c r="M782" s="4"/>
      <c r="N782" s="4"/>
      <c r="O782" s="2"/>
      <c r="P782" s="2"/>
    </row>
    <row r="783" spans="1:16" ht="21" customHeight="1">
      <c r="A783" s="2"/>
      <c r="B783" s="2"/>
      <c r="C783" s="2"/>
      <c r="D783" s="2"/>
      <c r="E783" s="2"/>
      <c r="F783" s="2"/>
      <c r="G783" s="2"/>
      <c r="H783" s="4"/>
      <c r="I783" s="2"/>
      <c r="J783" s="2"/>
      <c r="K783" s="2"/>
      <c r="L783" s="2"/>
      <c r="M783" s="4"/>
      <c r="N783" s="4"/>
      <c r="O783" s="2"/>
      <c r="P783" s="2"/>
    </row>
    <row r="784" spans="1:16" ht="21" customHeight="1">
      <c r="A784" s="2"/>
      <c r="B784" s="2"/>
      <c r="C784" s="2"/>
      <c r="D784" s="2"/>
      <c r="E784" s="2"/>
      <c r="F784" s="2"/>
      <c r="G784" s="2"/>
      <c r="H784" s="4"/>
      <c r="I784" s="2"/>
      <c r="J784" s="2"/>
      <c r="K784" s="2"/>
      <c r="L784" s="2"/>
      <c r="M784" s="4"/>
      <c r="N784" s="4"/>
      <c r="O784" s="2"/>
      <c r="P784" s="2"/>
    </row>
    <row r="785" spans="1:16" ht="21" customHeight="1">
      <c r="A785" s="2"/>
      <c r="B785" s="2"/>
      <c r="C785" s="2"/>
      <c r="D785" s="2"/>
      <c r="E785" s="2"/>
      <c r="F785" s="2"/>
      <c r="G785" s="2"/>
      <c r="H785" s="4"/>
      <c r="I785" s="2"/>
      <c r="J785" s="2"/>
      <c r="K785" s="2"/>
      <c r="L785" s="2"/>
      <c r="M785" s="4"/>
      <c r="N785" s="4"/>
      <c r="O785" s="2"/>
      <c r="P785" s="2"/>
    </row>
    <row r="786" spans="1:16" ht="21" customHeight="1">
      <c r="A786" s="2"/>
      <c r="B786" s="2"/>
      <c r="C786" s="2"/>
      <c r="D786" s="2"/>
      <c r="E786" s="2"/>
      <c r="F786" s="2"/>
      <c r="G786" s="2"/>
      <c r="H786" s="4"/>
      <c r="I786" s="2"/>
      <c r="J786" s="2"/>
      <c r="K786" s="2"/>
      <c r="L786" s="2"/>
      <c r="M786" s="4"/>
      <c r="N786" s="4"/>
      <c r="O786" s="2"/>
      <c r="P786" s="2"/>
    </row>
    <row r="787" spans="1:16" ht="21" customHeight="1">
      <c r="A787" s="2"/>
      <c r="B787" s="2"/>
      <c r="C787" s="2"/>
      <c r="D787" s="2"/>
      <c r="E787" s="2"/>
      <c r="F787" s="2"/>
      <c r="G787" s="2"/>
      <c r="H787" s="4"/>
      <c r="I787" s="2"/>
      <c r="J787" s="2"/>
      <c r="K787" s="2"/>
      <c r="L787" s="2"/>
      <c r="M787" s="4"/>
      <c r="N787" s="4"/>
      <c r="O787" s="2"/>
      <c r="P787" s="2"/>
    </row>
    <row r="788" spans="1:16" ht="21" customHeight="1">
      <c r="A788" s="2"/>
      <c r="B788" s="2"/>
      <c r="C788" s="2"/>
      <c r="D788" s="2"/>
      <c r="E788" s="2"/>
      <c r="F788" s="2"/>
      <c r="G788" s="2"/>
      <c r="H788" s="4"/>
      <c r="I788" s="2"/>
      <c r="J788" s="2"/>
      <c r="K788" s="2"/>
      <c r="L788" s="2"/>
      <c r="M788" s="4"/>
      <c r="N788" s="4"/>
      <c r="O788" s="2"/>
      <c r="P788" s="2"/>
    </row>
    <row r="789" spans="1:16" ht="21" customHeight="1">
      <c r="A789" s="2"/>
      <c r="B789" s="2"/>
      <c r="C789" s="2"/>
      <c r="D789" s="2"/>
      <c r="E789" s="2"/>
      <c r="F789" s="2"/>
      <c r="G789" s="2"/>
      <c r="H789" s="4"/>
      <c r="I789" s="2"/>
      <c r="J789" s="2"/>
      <c r="K789" s="2"/>
      <c r="L789" s="2"/>
      <c r="M789" s="4"/>
      <c r="N789" s="4"/>
      <c r="O789" s="2"/>
      <c r="P789" s="2"/>
    </row>
    <row r="790" spans="1:16" ht="21" customHeight="1">
      <c r="A790" s="2"/>
      <c r="B790" s="2"/>
      <c r="C790" s="2"/>
      <c r="D790" s="2"/>
      <c r="E790" s="2"/>
      <c r="F790" s="2"/>
      <c r="G790" s="2"/>
      <c r="H790" s="4"/>
      <c r="I790" s="2"/>
      <c r="J790" s="2"/>
      <c r="K790" s="2"/>
      <c r="L790" s="2"/>
      <c r="M790" s="4"/>
      <c r="N790" s="4"/>
      <c r="O790" s="2"/>
      <c r="P790" s="2"/>
    </row>
    <row r="791" spans="1:16" ht="21" customHeight="1">
      <c r="A791" s="2"/>
      <c r="B791" s="2"/>
      <c r="C791" s="2"/>
      <c r="D791" s="2"/>
      <c r="E791" s="2"/>
      <c r="F791" s="2"/>
      <c r="G791" s="2"/>
      <c r="H791" s="4"/>
      <c r="I791" s="2"/>
      <c r="J791" s="2"/>
      <c r="K791" s="2"/>
      <c r="L791" s="2"/>
      <c r="M791" s="4"/>
      <c r="N791" s="4"/>
      <c r="O791" s="2"/>
      <c r="P791" s="2"/>
    </row>
    <row r="792" spans="1:16" ht="21" customHeight="1">
      <c r="A792" s="2"/>
      <c r="B792" s="2"/>
      <c r="C792" s="2"/>
      <c r="D792" s="2"/>
      <c r="E792" s="2"/>
      <c r="F792" s="2"/>
      <c r="G792" s="2"/>
      <c r="H792" s="4"/>
      <c r="I792" s="2"/>
      <c r="J792" s="2"/>
      <c r="K792" s="2"/>
      <c r="L792" s="2"/>
      <c r="M792" s="4"/>
      <c r="N792" s="4"/>
      <c r="O792" s="2"/>
      <c r="P792" s="2"/>
    </row>
    <row r="793" spans="1:16" ht="21" customHeight="1">
      <c r="A793" s="2"/>
      <c r="B793" s="2"/>
      <c r="C793" s="2"/>
      <c r="D793" s="2"/>
      <c r="E793" s="2"/>
      <c r="F793" s="2"/>
      <c r="G793" s="2"/>
      <c r="H793" s="4"/>
      <c r="I793" s="2"/>
      <c r="J793" s="2"/>
      <c r="K793" s="2"/>
      <c r="L793" s="2"/>
      <c r="M793" s="4"/>
      <c r="N793" s="4"/>
      <c r="O793" s="2"/>
      <c r="P793" s="2"/>
    </row>
    <row r="794" spans="1:16" ht="21" customHeight="1">
      <c r="A794" s="2"/>
      <c r="B794" s="2"/>
      <c r="C794" s="2"/>
      <c r="D794" s="2"/>
      <c r="E794" s="2"/>
      <c r="F794" s="2"/>
      <c r="G794" s="2"/>
      <c r="H794" s="4"/>
      <c r="I794" s="2"/>
      <c r="J794" s="2"/>
      <c r="K794" s="2"/>
      <c r="L794" s="2"/>
      <c r="M794" s="4"/>
      <c r="N794" s="4"/>
      <c r="O794" s="2"/>
      <c r="P794" s="2"/>
    </row>
    <row r="795" spans="1:16" ht="21" customHeight="1">
      <c r="A795" s="2"/>
      <c r="B795" s="2"/>
      <c r="C795" s="2"/>
      <c r="D795" s="2"/>
      <c r="E795" s="2"/>
      <c r="F795" s="2"/>
      <c r="G795" s="2"/>
      <c r="H795" s="4"/>
      <c r="I795" s="2"/>
      <c r="J795" s="2"/>
      <c r="K795" s="2"/>
      <c r="L795" s="2"/>
      <c r="M795" s="4"/>
      <c r="N795" s="4"/>
      <c r="O795" s="2"/>
      <c r="P795" s="2"/>
    </row>
    <row r="796" spans="1:16" ht="21" customHeight="1">
      <c r="A796" s="2"/>
      <c r="B796" s="2"/>
      <c r="C796" s="2"/>
      <c r="D796" s="2"/>
      <c r="E796" s="2"/>
      <c r="F796" s="2"/>
      <c r="G796" s="2"/>
      <c r="H796" s="4"/>
      <c r="I796" s="2"/>
      <c r="J796" s="2"/>
      <c r="K796" s="2"/>
      <c r="L796" s="2"/>
      <c r="M796" s="4"/>
      <c r="N796" s="4"/>
      <c r="O796" s="2"/>
      <c r="P796" s="2"/>
    </row>
    <row r="797" spans="1:16" ht="21" customHeight="1">
      <c r="A797" s="2"/>
      <c r="B797" s="2"/>
      <c r="C797" s="2"/>
      <c r="D797" s="2"/>
      <c r="E797" s="2"/>
      <c r="F797" s="2"/>
      <c r="G797" s="2"/>
      <c r="H797" s="4"/>
      <c r="I797" s="2"/>
      <c r="J797" s="2"/>
      <c r="K797" s="2"/>
      <c r="L797" s="2"/>
      <c r="M797" s="4"/>
      <c r="N797" s="4"/>
      <c r="O797" s="2"/>
      <c r="P797" s="2"/>
    </row>
    <row r="798" spans="1:16" ht="21" customHeight="1">
      <c r="A798" s="2"/>
      <c r="B798" s="2"/>
      <c r="C798" s="2"/>
      <c r="D798" s="2"/>
      <c r="E798" s="2"/>
      <c r="F798" s="2"/>
      <c r="G798" s="2"/>
      <c r="H798" s="4"/>
      <c r="I798" s="2"/>
      <c r="J798" s="2"/>
      <c r="K798" s="2"/>
      <c r="L798" s="2"/>
      <c r="M798" s="4"/>
      <c r="N798" s="4"/>
      <c r="O798" s="2"/>
      <c r="P798" s="2"/>
    </row>
    <row r="799" spans="1:16" ht="21" customHeight="1">
      <c r="A799" s="2"/>
      <c r="B799" s="2"/>
      <c r="C799" s="2"/>
      <c r="D799" s="2"/>
      <c r="E799" s="2"/>
      <c r="F799" s="2"/>
      <c r="G799" s="2"/>
      <c r="H799" s="4"/>
      <c r="I799" s="2"/>
      <c r="J799" s="2"/>
      <c r="K799" s="2"/>
      <c r="L799" s="2"/>
      <c r="M799" s="4"/>
      <c r="N799" s="4"/>
      <c r="O799" s="2"/>
      <c r="P799" s="2"/>
    </row>
    <row r="800" spans="1:16" ht="21" customHeight="1">
      <c r="A800" s="2"/>
      <c r="B800" s="2"/>
      <c r="C800" s="2"/>
      <c r="D800" s="2"/>
      <c r="E800" s="2"/>
      <c r="F800" s="2"/>
      <c r="G800" s="2"/>
      <c r="H800" s="4"/>
      <c r="I800" s="2"/>
      <c r="J800" s="2"/>
      <c r="K800" s="2"/>
      <c r="L800" s="2"/>
      <c r="M800" s="4"/>
      <c r="N800" s="4"/>
      <c r="O800" s="2"/>
      <c r="P800" s="2"/>
    </row>
    <row r="801" spans="1:16" ht="21" customHeight="1">
      <c r="A801" s="2"/>
      <c r="B801" s="2"/>
      <c r="C801" s="2"/>
      <c r="D801" s="2"/>
      <c r="E801" s="2"/>
      <c r="F801" s="2"/>
      <c r="G801" s="2"/>
      <c r="H801" s="4"/>
      <c r="I801" s="2"/>
      <c r="J801" s="2"/>
      <c r="K801" s="2"/>
      <c r="L801" s="2"/>
      <c r="M801" s="4"/>
      <c r="N801" s="4"/>
      <c r="O801" s="2"/>
      <c r="P801" s="2"/>
    </row>
    <row r="802" spans="1:16" ht="21" customHeight="1">
      <c r="A802" s="2"/>
      <c r="B802" s="2"/>
      <c r="C802" s="2"/>
      <c r="D802" s="2"/>
      <c r="E802" s="2"/>
      <c r="F802" s="2"/>
      <c r="G802" s="2"/>
      <c r="H802" s="4"/>
      <c r="I802" s="2"/>
      <c r="J802" s="2"/>
      <c r="K802" s="2"/>
      <c r="L802" s="2"/>
      <c r="M802" s="4"/>
      <c r="N802" s="4"/>
      <c r="O802" s="2"/>
      <c r="P802" s="2"/>
    </row>
    <row r="803" spans="1:16" ht="21" customHeight="1">
      <c r="A803" s="2"/>
      <c r="B803" s="2"/>
      <c r="C803" s="2"/>
      <c r="D803" s="2"/>
      <c r="E803" s="2"/>
      <c r="F803" s="2"/>
      <c r="G803" s="2"/>
      <c r="H803" s="4"/>
      <c r="I803" s="2"/>
      <c r="J803" s="2"/>
      <c r="K803" s="2"/>
      <c r="L803" s="2"/>
      <c r="M803" s="4"/>
      <c r="N803" s="4"/>
      <c r="O803" s="2"/>
      <c r="P803" s="2"/>
    </row>
    <row r="804" spans="1:16" ht="21" customHeight="1">
      <c r="A804" s="2"/>
      <c r="B804" s="2"/>
      <c r="C804" s="2"/>
      <c r="D804" s="2"/>
      <c r="E804" s="2"/>
      <c r="F804" s="2"/>
      <c r="G804" s="2"/>
      <c r="H804" s="4"/>
      <c r="I804" s="2"/>
      <c r="J804" s="2"/>
      <c r="K804" s="2"/>
      <c r="L804" s="2"/>
      <c r="M804" s="4"/>
      <c r="N804" s="4"/>
      <c r="O804" s="2"/>
      <c r="P804" s="2"/>
    </row>
    <row r="805" spans="1:16" ht="21" customHeight="1">
      <c r="A805" s="2"/>
      <c r="B805" s="2"/>
      <c r="C805" s="2"/>
      <c r="D805" s="2"/>
      <c r="E805" s="2"/>
      <c r="F805" s="2"/>
      <c r="G805" s="2"/>
      <c r="H805" s="4"/>
      <c r="I805" s="2"/>
      <c r="J805" s="2"/>
      <c r="K805" s="2"/>
      <c r="L805" s="2"/>
      <c r="M805" s="4"/>
      <c r="N805" s="4"/>
      <c r="O805" s="2"/>
      <c r="P805" s="2"/>
    </row>
    <row r="806" spans="1:16" ht="21" customHeight="1">
      <c r="A806" s="2"/>
      <c r="B806" s="2"/>
      <c r="C806" s="2"/>
      <c r="D806" s="2"/>
      <c r="E806" s="2"/>
      <c r="F806" s="2"/>
      <c r="G806" s="2"/>
      <c r="H806" s="4"/>
      <c r="I806" s="2"/>
      <c r="J806" s="2"/>
      <c r="K806" s="2"/>
      <c r="L806" s="2"/>
      <c r="M806" s="4"/>
      <c r="N806" s="4"/>
      <c r="O806" s="2"/>
      <c r="P806" s="2"/>
    </row>
    <row r="807" spans="1:16" ht="21" customHeight="1">
      <c r="A807" s="2"/>
      <c r="B807" s="2"/>
      <c r="C807" s="2"/>
      <c r="D807" s="2"/>
      <c r="E807" s="2"/>
      <c r="F807" s="2"/>
      <c r="G807" s="2"/>
      <c r="H807" s="4"/>
      <c r="I807" s="2"/>
      <c r="J807" s="2"/>
      <c r="K807" s="2"/>
      <c r="L807" s="2"/>
      <c r="M807" s="4"/>
      <c r="N807" s="4"/>
      <c r="O807" s="2"/>
      <c r="P807" s="2"/>
    </row>
    <row r="808" spans="1:16" ht="21" customHeight="1">
      <c r="A808" s="2"/>
      <c r="B808" s="2"/>
      <c r="C808" s="2"/>
      <c r="D808" s="2"/>
      <c r="E808" s="2"/>
      <c r="F808" s="2"/>
      <c r="G808" s="2"/>
      <c r="H808" s="4"/>
      <c r="I808" s="2"/>
      <c r="J808" s="2"/>
      <c r="K808" s="2"/>
      <c r="L808" s="2"/>
      <c r="M808" s="4"/>
      <c r="N808" s="4"/>
      <c r="O808" s="2"/>
      <c r="P808" s="2"/>
    </row>
    <row r="809" spans="1:16" ht="21" customHeight="1">
      <c r="A809" s="2"/>
      <c r="B809" s="2"/>
      <c r="C809" s="2"/>
      <c r="D809" s="2"/>
      <c r="E809" s="2"/>
      <c r="F809" s="2"/>
      <c r="G809" s="2"/>
      <c r="H809" s="4"/>
      <c r="I809" s="2"/>
      <c r="J809" s="2"/>
      <c r="K809" s="2"/>
      <c r="L809" s="2"/>
      <c r="M809" s="4"/>
      <c r="N809" s="4"/>
      <c r="O809" s="2"/>
      <c r="P809" s="2"/>
    </row>
    <row r="810" spans="1:16" ht="21" customHeight="1">
      <c r="A810" s="2"/>
      <c r="B810" s="2"/>
      <c r="C810" s="2"/>
      <c r="D810" s="2"/>
      <c r="E810" s="2"/>
      <c r="F810" s="2"/>
      <c r="G810" s="2"/>
      <c r="H810" s="4"/>
      <c r="I810" s="2"/>
      <c r="J810" s="2"/>
      <c r="K810" s="2"/>
      <c r="L810" s="2"/>
      <c r="M810" s="4"/>
      <c r="N810" s="4"/>
      <c r="O810" s="2"/>
      <c r="P810" s="2"/>
    </row>
    <row r="811" spans="1:16" ht="21" customHeight="1">
      <c r="A811" s="2"/>
      <c r="B811" s="2"/>
      <c r="C811" s="2"/>
      <c r="D811" s="2"/>
      <c r="E811" s="2"/>
      <c r="F811" s="2"/>
      <c r="G811" s="2"/>
      <c r="H811" s="4"/>
      <c r="I811" s="2"/>
      <c r="J811" s="2"/>
      <c r="K811" s="2"/>
      <c r="L811" s="2"/>
      <c r="M811" s="4"/>
      <c r="N811" s="4"/>
      <c r="O811" s="2"/>
      <c r="P811" s="2"/>
    </row>
    <row r="812" spans="1:16" ht="21" customHeight="1">
      <c r="A812" s="2"/>
      <c r="B812" s="2"/>
      <c r="C812" s="2"/>
      <c r="D812" s="2"/>
      <c r="E812" s="2"/>
      <c r="F812" s="2"/>
      <c r="G812" s="2"/>
      <c r="H812" s="4"/>
      <c r="I812" s="2"/>
      <c r="J812" s="2"/>
      <c r="K812" s="2"/>
      <c r="L812" s="2"/>
      <c r="M812" s="4"/>
      <c r="N812" s="4"/>
      <c r="O812" s="2"/>
      <c r="P812" s="2"/>
    </row>
    <row r="813" spans="1:16" ht="21" customHeight="1">
      <c r="A813" s="2"/>
      <c r="B813" s="2"/>
      <c r="C813" s="2"/>
      <c r="D813" s="2"/>
      <c r="E813" s="2"/>
      <c r="F813" s="2"/>
      <c r="G813" s="2"/>
      <c r="H813" s="4"/>
      <c r="I813" s="2"/>
      <c r="J813" s="2"/>
      <c r="K813" s="2"/>
      <c r="L813" s="2"/>
      <c r="M813" s="4"/>
      <c r="N813" s="4"/>
      <c r="O813" s="2"/>
      <c r="P813" s="2"/>
    </row>
    <row r="814" spans="1:16" ht="21" customHeight="1">
      <c r="A814" s="2"/>
      <c r="B814" s="2"/>
      <c r="C814" s="2"/>
      <c r="D814" s="2"/>
      <c r="E814" s="2"/>
      <c r="F814" s="2"/>
      <c r="G814" s="2"/>
      <c r="H814" s="4"/>
      <c r="I814" s="2"/>
      <c r="J814" s="2"/>
      <c r="K814" s="2"/>
      <c r="L814" s="2"/>
      <c r="M814" s="4"/>
      <c r="N814" s="4"/>
      <c r="O814" s="2"/>
      <c r="P814" s="2"/>
    </row>
    <row r="815" spans="1:16" ht="21" customHeight="1">
      <c r="A815" s="2"/>
      <c r="B815" s="2"/>
      <c r="C815" s="2"/>
      <c r="D815" s="2"/>
      <c r="E815" s="2"/>
      <c r="F815" s="2"/>
      <c r="G815" s="2"/>
      <c r="H815" s="4"/>
      <c r="I815" s="2"/>
      <c r="J815" s="2"/>
      <c r="K815" s="2"/>
      <c r="L815" s="2"/>
      <c r="M815" s="4"/>
      <c r="N815" s="4"/>
      <c r="O815" s="2"/>
      <c r="P815" s="2"/>
    </row>
    <row r="816" spans="1:16" ht="21" customHeight="1">
      <c r="A816" s="2"/>
      <c r="B816" s="2"/>
      <c r="C816" s="2"/>
      <c r="D816" s="2"/>
      <c r="E816" s="2"/>
      <c r="F816" s="2"/>
      <c r="G816" s="2"/>
      <c r="H816" s="4"/>
      <c r="I816" s="2"/>
      <c r="J816" s="2"/>
      <c r="K816" s="2"/>
      <c r="L816" s="2"/>
      <c r="M816" s="4"/>
      <c r="N816" s="4"/>
      <c r="O816" s="2"/>
      <c r="P816" s="2"/>
    </row>
    <row r="817" spans="1:16" ht="21" customHeight="1">
      <c r="A817" s="2"/>
      <c r="B817" s="2"/>
      <c r="C817" s="2"/>
      <c r="D817" s="2"/>
      <c r="E817" s="2"/>
      <c r="F817" s="2"/>
      <c r="G817" s="2"/>
      <c r="H817" s="4"/>
      <c r="I817" s="2"/>
      <c r="J817" s="2"/>
      <c r="K817" s="2"/>
      <c r="L817" s="2"/>
      <c r="M817" s="4"/>
      <c r="N817" s="4"/>
      <c r="O817" s="2"/>
      <c r="P817" s="2"/>
    </row>
    <row r="818" spans="1:16" ht="21" customHeight="1">
      <c r="A818" s="2"/>
      <c r="B818" s="2"/>
      <c r="C818" s="2"/>
      <c r="D818" s="2"/>
      <c r="E818" s="2"/>
      <c r="F818" s="2"/>
      <c r="G818" s="2"/>
      <c r="H818" s="4"/>
      <c r="I818" s="2"/>
      <c r="J818" s="2"/>
      <c r="K818" s="2"/>
      <c r="L818" s="2"/>
      <c r="M818" s="4"/>
      <c r="N818" s="4"/>
      <c r="O818" s="2"/>
      <c r="P818" s="2"/>
    </row>
    <row r="819" spans="1:16" ht="21" customHeight="1">
      <c r="A819" s="2"/>
      <c r="B819" s="2"/>
      <c r="C819" s="2"/>
      <c r="D819" s="2"/>
      <c r="E819" s="2"/>
      <c r="F819" s="2"/>
      <c r="G819" s="2"/>
      <c r="H819" s="4"/>
      <c r="I819" s="2"/>
      <c r="J819" s="2"/>
      <c r="K819" s="2"/>
      <c r="L819" s="2"/>
      <c r="M819" s="4"/>
      <c r="N819" s="4"/>
      <c r="O819" s="2"/>
      <c r="P819" s="2"/>
    </row>
    <row r="820" spans="1:16" ht="21" customHeight="1">
      <c r="A820" s="2"/>
      <c r="B820" s="2"/>
      <c r="C820" s="2"/>
      <c r="D820" s="2"/>
      <c r="E820" s="2"/>
      <c r="F820" s="2"/>
      <c r="G820" s="2"/>
      <c r="H820" s="4"/>
      <c r="I820" s="2"/>
      <c r="J820" s="2"/>
      <c r="K820" s="2"/>
      <c r="L820" s="2"/>
      <c r="M820" s="4"/>
      <c r="N820" s="4"/>
      <c r="O820" s="2"/>
      <c r="P820" s="2"/>
    </row>
    <row r="821" spans="1:16" ht="21" customHeight="1">
      <c r="A821" s="2"/>
      <c r="B821" s="2"/>
      <c r="C821" s="2"/>
      <c r="D821" s="2"/>
      <c r="E821" s="2"/>
      <c r="F821" s="2"/>
      <c r="G821" s="2"/>
      <c r="H821" s="4"/>
      <c r="I821" s="2"/>
      <c r="J821" s="2"/>
      <c r="K821" s="2"/>
      <c r="L821" s="2"/>
      <c r="M821" s="4"/>
      <c r="N821" s="4"/>
      <c r="O821" s="2"/>
      <c r="P821" s="2"/>
    </row>
    <row r="822" spans="1:16" ht="21" customHeight="1">
      <c r="A822" s="2"/>
      <c r="B822" s="2"/>
      <c r="C822" s="2"/>
      <c r="D822" s="2"/>
      <c r="E822" s="2"/>
      <c r="F822" s="2"/>
      <c r="G822" s="2"/>
      <c r="H822" s="4"/>
      <c r="I822" s="2"/>
      <c r="J822" s="2"/>
      <c r="K822" s="2"/>
      <c r="L822" s="2"/>
      <c r="M822" s="4"/>
      <c r="N822" s="4"/>
      <c r="O822" s="2"/>
      <c r="P822" s="2"/>
    </row>
    <row r="823" spans="1:16" ht="21" customHeight="1">
      <c r="A823" s="2"/>
      <c r="B823" s="2"/>
      <c r="C823" s="2"/>
      <c r="D823" s="2"/>
      <c r="E823" s="2"/>
      <c r="F823" s="2"/>
      <c r="G823" s="2"/>
      <c r="H823" s="4"/>
      <c r="I823" s="2"/>
      <c r="J823" s="2"/>
      <c r="K823" s="2"/>
      <c r="L823" s="2"/>
      <c r="M823" s="4"/>
      <c r="N823" s="4"/>
      <c r="O823" s="2"/>
      <c r="P823" s="2"/>
    </row>
    <row r="824" spans="1:16" ht="21" customHeight="1">
      <c r="A824" s="2"/>
      <c r="B824" s="2"/>
      <c r="C824" s="2"/>
      <c r="D824" s="2"/>
      <c r="E824" s="2"/>
      <c r="F824" s="2"/>
      <c r="G824" s="2"/>
      <c r="H824" s="4"/>
      <c r="I824" s="2"/>
      <c r="J824" s="2"/>
      <c r="K824" s="2"/>
      <c r="L824" s="2"/>
      <c r="M824" s="4"/>
      <c r="N824" s="4"/>
      <c r="O824" s="2"/>
      <c r="P824" s="2"/>
    </row>
    <row r="825" spans="1:16" ht="21" customHeight="1">
      <c r="A825" s="2"/>
      <c r="B825" s="2"/>
      <c r="C825" s="2"/>
      <c r="D825" s="2"/>
      <c r="E825" s="2"/>
      <c r="F825" s="2"/>
      <c r="G825" s="2"/>
      <c r="H825" s="4"/>
      <c r="I825" s="2"/>
      <c r="J825" s="2"/>
      <c r="K825" s="2"/>
      <c r="L825" s="2"/>
      <c r="M825" s="4"/>
      <c r="N825" s="4"/>
      <c r="O825" s="2"/>
      <c r="P825" s="2"/>
    </row>
    <row r="826" spans="1:16" ht="21" customHeight="1">
      <c r="A826" s="2"/>
      <c r="B826" s="2"/>
      <c r="C826" s="2"/>
      <c r="D826" s="2"/>
      <c r="E826" s="2"/>
      <c r="F826" s="2"/>
      <c r="G826" s="2"/>
      <c r="H826" s="4"/>
      <c r="I826" s="2"/>
      <c r="J826" s="2"/>
      <c r="K826" s="2"/>
      <c r="L826" s="2"/>
      <c r="M826" s="4"/>
      <c r="N826" s="4"/>
      <c r="O826" s="2"/>
      <c r="P826" s="2"/>
    </row>
    <row r="827" spans="1:16" ht="21" customHeight="1">
      <c r="A827" s="2"/>
      <c r="B827" s="2"/>
      <c r="C827" s="2"/>
      <c r="D827" s="2"/>
      <c r="E827" s="2"/>
      <c r="F827" s="2"/>
      <c r="G827" s="2"/>
      <c r="H827" s="4"/>
      <c r="I827" s="2"/>
      <c r="J827" s="2"/>
      <c r="K827" s="2"/>
      <c r="L827" s="2"/>
      <c r="M827" s="4"/>
      <c r="N827" s="4"/>
      <c r="O827" s="2"/>
      <c r="P827" s="2"/>
    </row>
    <row r="828" spans="1:16" ht="21" customHeight="1">
      <c r="A828" s="2"/>
      <c r="B828" s="2"/>
      <c r="C828" s="2"/>
      <c r="D828" s="2"/>
      <c r="E828" s="2"/>
      <c r="F828" s="2"/>
      <c r="G828" s="2"/>
      <c r="H828" s="4"/>
      <c r="I828" s="2"/>
      <c r="J828" s="2"/>
      <c r="K828" s="2"/>
      <c r="L828" s="2"/>
      <c r="M828" s="4"/>
      <c r="N828" s="4"/>
      <c r="O828" s="2"/>
      <c r="P828" s="2"/>
    </row>
    <row r="829" spans="1:16" ht="21" customHeight="1">
      <c r="A829" s="2"/>
      <c r="B829" s="2"/>
      <c r="C829" s="2"/>
      <c r="D829" s="2"/>
      <c r="E829" s="2"/>
      <c r="F829" s="2"/>
      <c r="G829" s="2"/>
      <c r="H829" s="4"/>
      <c r="I829" s="2"/>
      <c r="J829" s="2"/>
      <c r="K829" s="2"/>
      <c r="L829" s="2"/>
      <c r="M829" s="4"/>
      <c r="N829" s="4"/>
      <c r="O829" s="2"/>
      <c r="P829" s="2"/>
    </row>
    <row r="830" spans="1:16" ht="21" customHeight="1">
      <c r="A830" s="2"/>
      <c r="B830" s="2"/>
      <c r="C830" s="2"/>
      <c r="D830" s="2"/>
      <c r="E830" s="2"/>
      <c r="F830" s="2"/>
      <c r="G830" s="2"/>
      <c r="H830" s="4"/>
      <c r="I830" s="2"/>
      <c r="J830" s="2"/>
      <c r="K830" s="2"/>
      <c r="L830" s="2"/>
      <c r="M830" s="4"/>
      <c r="N830" s="4"/>
      <c r="O830" s="2"/>
      <c r="P830" s="2"/>
    </row>
    <row r="831" spans="1:16" ht="21" customHeight="1">
      <c r="A831" s="2"/>
      <c r="B831" s="2"/>
      <c r="C831" s="2"/>
      <c r="D831" s="2"/>
      <c r="E831" s="2"/>
      <c r="F831" s="2"/>
      <c r="G831" s="2"/>
      <c r="H831" s="4"/>
      <c r="I831" s="2"/>
      <c r="J831" s="2"/>
      <c r="K831" s="2"/>
      <c r="L831" s="2"/>
      <c r="M831" s="4"/>
      <c r="N831" s="4"/>
      <c r="O831" s="2"/>
      <c r="P831" s="2"/>
    </row>
    <row r="832" spans="1:16" ht="21" customHeight="1">
      <c r="A832" s="2"/>
      <c r="B832" s="2"/>
      <c r="C832" s="2"/>
      <c r="D832" s="2"/>
      <c r="E832" s="2"/>
      <c r="F832" s="2"/>
      <c r="G832" s="2"/>
      <c r="H832" s="4"/>
      <c r="I832" s="2"/>
      <c r="J832" s="2"/>
      <c r="K832" s="2"/>
      <c r="L832" s="2"/>
      <c r="M832" s="4"/>
      <c r="N832" s="4"/>
      <c r="O832" s="2"/>
      <c r="P832" s="2"/>
    </row>
    <row r="833" spans="1:16" ht="21" customHeight="1">
      <c r="A833" s="2"/>
      <c r="B833" s="2"/>
      <c r="C833" s="2"/>
      <c r="D833" s="2"/>
      <c r="E833" s="2"/>
      <c r="F833" s="2"/>
      <c r="G833" s="2"/>
      <c r="H833" s="4"/>
      <c r="I833" s="2"/>
      <c r="J833" s="2"/>
      <c r="K833" s="2"/>
      <c r="L833" s="2"/>
      <c r="M833" s="4"/>
      <c r="N833" s="4"/>
      <c r="O833" s="2"/>
      <c r="P833" s="2"/>
    </row>
    <row r="834" spans="1:16" ht="21" customHeight="1">
      <c r="A834" s="2"/>
      <c r="B834" s="2"/>
      <c r="C834" s="2"/>
      <c r="D834" s="2"/>
      <c r="E834" s="2"/>
      <c r="F834" s="2"/>
      <c r="G834" s="2"/>
      <c r="H834" s="4"/>
      <c r="I834" s="2"/>
      <c r="J834" s="2"/>
      <c r="K834" s="2"/>
      <c r="L834" s="2"/>
      <c r="M834" s="4"/>
      <c r="N834" s="4"/>
      <c r="O834" s="2"/>
      <c r="P834" s="2"/>
    </row>
    <row r="835" spans="1:16" ht="21" customHeight="1">
      <c r="A835" s="2"/>
      <c r="B835" s="2"/>
      <c r="C835" s="2"/>
      <c r="D835" s="2"/>
      <c r="E835" s="2"/>
      <c r="F835" s="2"/>
      <c r="G835" s="2"/>
      <c r="H835" s="4"/>
      <c r="I835" s="2"/>
      <c r="J835" s="2"/>
      <c r="K835" s="2"/>
      <c r="L835" s="2"/>
      <c r="M835" s="4"/>
      <c r="N835" s="4"/>
      <c r="O835" s="2"/>
      <c r="P835" s="2"/>
    </row>
    <row r="836" spans="1:16" ht="21" customHeight="1">
      <c r="A836" s="2"/>
      <c r="B836" s="2"/>
      <c r="C836" s="2"/>
      <c r="D836" s="2"/>
      <c r="E836" s="2"/>
      <c r="F836" s="2"/>
      <c r="G836" s="2"/>
      <c r="H836" s="4"/>
      <c r="I836" s="2"/>
      <c r="J836" s="2"/>
      <c r="K836" s="2"/>
      <c r="L836" s="2"/>
      <c r="M836" s="4"/>
      <c r="N836" s="4"/>
      <c r="O836" s="2"/>
      <c r="P836" s="2"/>
    </row>
    <row r="837" spans="1:16" ht="21" customHeight="1">
      <c r="A837" s="2"/>
      <c r="B837" s="2"/>
      <c r="C837" s="2"/>
      <c r="D837" s="2"/>
      <c r="E837" s="2"/>
      <c r="F837" s="2"/>
      <c r="G837" s="2"/>
      <c r="H837" s="4"/>
      <c r="I837" s="2"/>
      <c r="J837" s="2"/>
      <c r="K837" s="2"/>
      <c r="L837" s="2"/>
      <c r="M837" s="4"/>
      <c r="N837" s="4"/>
      <c r="O837" s="2"/>
      <c r="P837" s="2"/>
    </row>
    <row r="838" spans="1:16" ht="21" customHeight="1">
      <c r="A838" s="2"/>
      <c r="B838" s="2"/>
      <c r="C838" s="2"/>
      <c r="D838" s="2"/>
      <c r="E838" s="2"/>
      <c r="F838" s="2"/>
      <c r="G838" s="2"/>
      <c r="H838" s="4"/>
      <c r="I838" s="2"/>
      <c r="J838" s="2"/>
      <c r="K838" s="2"/>
      <c r="L838" s="2"/>
      <c r="M838" s="4"/>
      <c r="N838" s="4"/>
      <c r="O838" s="2"/>
      <c r="P838" s="2"/>
    </row>
    <row r="839" spans="1:16" ht="21" customHeight="1">
      <c r="A839" s="2"/>
      <c r="B839" s="2"/>
      <c r="C839" s="2"/>
      <c r="D839" s="2"/>
      <c r="E839" s="2"/>
      <c r="F839" s="2"/>
      <c r="G839" s="2"/>
      <c r="H839" s="4"/>
      <c r="I839" s="2"/>
      <c r="J839" s="2"/>
      <c r="K839" s="2"/>
      <c r="L839" s="2"/>
      <c r="M839" s="4"/>
      <c r="N839" s="4"/>
      <c r="O839" s="2"/>
      <c r="P839" s="2"/>
    </row>
    <row r="840" spans="1:16" ht="21" customHeight="1">
      <c r="A840" s="2"/>
      <c r="B840" s="2"/>
      <c r="C840" s="2"/>
      <c r="D840" s="2"/>
      <c r="E840" s="2"/>
      <c r="F840" s="2"/>
      <c r="G840" s="2"/>
      <c r="H840" s="4"/>
      <c r="I840" s="2"/>
      <c r="J840" s="2"/>
      <c r="K840" s="2"/>
      <c r="L840" s="2"/>
      <c r="M840" s="4"/>
      <c r="N840" s="4"/>
      <c r="O840" s="2"/>
      <c r="P840" s="2"/>
    </row>
    <row r="841" spans="1:16" ht="21" customHeight="1">
      <c r="A841" s="2"/>
      <c r="B841" s="2"/>
      <c r="C841" s="2"/>
      <c r="D841" s="2"/>
      <c r="E841" s="2"/>
      <c r="F841" s="2"/>
      <c r="G841" s="2"/>
      <c r="H841" s="4"/>
      <c r="I841" s="2"/>
      <c r="J841" s="2"/>
      <c r="K841" s="2"/>
      <c r="L841" s="2"/>
      <c r="M841" s="4"/>
      <c r="N841" s="4"/>
      <c r="O841" s="2"/>
      <c r="P841" s="2"/>
    </row>
    <row r="842" spans="1:16" ht="21" customHeight="1">
      <c r="A842" s="2"/>
      <c r="B842" s="2"/>
      <c r="C842" s="2"/>
      <c r="D842" s="2"/>
      <c r="E842" s="2"/>
      <c r="F842" s="2"/>
      <c r="G842" s="2"/>
      <c r="H842" s="4"/>
      <c r="I842" s="2"/>
      <c r="J842" s="2"/>
      <c r="K842" s="2"/>
      <c r="L842" s="2"/>
      <c r="M842" s="4"/>
      <c r="N842" s="4"/>
      <c r="O842" s="2"/>
      <c r="P842" s="2"/>
    </row>
    <row r="843" spans="1:16" ht="21" customHeight="1">
      <c r="A843" s="2"/>
      <c r="B843" s="2"/>
      <c r="C843" s="2"/>
      <c r="D843" s="2"/>
      <c r="E843" s="2"/>
      <c r="F843" s="2"/>
      <c r="G843" s="2"/>
      <c r="H843" s="4"/>
      <c r="I843" s="2"/>
      <c r="J843" s="2"/>
      <c r="K843" s="2"/>
      <c r="L843" s="2"/>
      <c r="M843" s="4"/>
      <c r="N843" s="4"/>
      <c r="O843" s="2"/>
      <c r="P843" s="2"/>
    </row>
    <row r="844" spans="1:16" ht="21" customHeight="1">
      <c r="A844" s="2"/>
      <c r="B844" s="2"/>
      <c r="C844" s="2"/>
      <c r="D844" s="2"/>
      <c r="E844" s="2"/>
      <c r="F844" s="2"/>
      <c r="G844" s="2"/>
      <c r="H844" s="4"/>
      <c r="I844" s="2"/>
      <c r="J844" s="2"/>
      <c r="K844" s="2"/>
      <c r="L844" s="2"/>
      <c r="M844" s="4"/>
      <c r="N844" s="4"/>
      <c r="O844" s="2"/>
      <c r="P844" s="2"/>
    </row>
    <row r="845" spans="1:16" ht="21" customHeight="1">
      <c r="A845" s="2"/>
      <c r="B845" s="2"/>
      <c r="C845" s="2"/>
      <c r="D845" s="2"/>
      <c r="E845" s="2"/>
      <c r="F845" s="2"/>
      <c r="G845" s="2"/>
      <c r="H845" s="4"/>
      <c r="I845" s="2"/>
      <c r="J845" s="2"/>
      <c r="K845" s="2"/>
      <c r="L845" s="2"/>
      <c r="M845" s="4"/>
      <c r="N845" s="4"/>
      <c r="O845" s="2"/>
      <c r="P845" s="2"/>
    </row>
    <row r="846" spans="1:16" ht="21" customHeight="1">
      <c r="A846" s="2"/>
      <c r="B846" s="2"/>
      <c r="C846" s="2"/>
      <c r="D846" s="2"/>
      <c r="E846" s="2"/>
      <c r="F846" s="2"/>
      <c r="G846" s="2"/>
      <c r="H846" s="4"/>
      <c r="I846" s="2"/>
      <c r="J846" s="2"/>
      <c r="K846" s="2"/>
      <c r="L846" s="2"/>
      <c r="M846" s="4"/>
      <c r="N846" s="4"/>
      <c r="O846" s="2"/>
      <c r="P846" s="2"/>
    </row>
    <row r="847" spans="1:16" ht="21" customHeight="1">
      <c r="A847" s="2"/>
      <c r="B847" s="2"/>
      <c r="C847" s="2"/>
      <c r="D847" s="2"/>
      <c r="E847" s="2"/>
      <c r="F847" s="2"/>
      <c r="G847" s="2"/>
      <c r="H847" s="4"/>
      <c r="I847" s="2"/>
      <c r="J847" s="2"/>
      <c r="K847" s="2"/>
      <c r="L847" s="2"/>
      <c r="M847" s="4"/>
      <c r="N847" s="4"/>
      <c r="O847" s="2"/>
      <c r="P847" s="2"/>
    </row>
    <row r="848" spans="1:16" ht="21" customHeight="1">
      <c r="A848" s="2"/>
      <c r="B848" s="2"/>
      <c r="C848" s="2"/>
      <c r="D848" s="2"/>
      <c r="E848" s="2"/>
      <c r="F848" s="2"/>
      <c r="G848" s="2"/>
      <c r="H848" s="4"/>
      <c r="I848" s="2"/>
      <c r="J848" s="2"/>
      <c r="K848" s="2"/>
      <c r="L848" s="2"/>
      <c r="M848" s="4"/>
      <c r="N848" s="4"/>
      <c r="O848" s="2"/>
      <c r="P848" s="2"/>
    </row>
    <row r="849" spans="1:16" ht="21" customHeight="1">
      <c r="A849" s="2"/>
      <c r="B849" s="2"/>
      <c r="C849" s="2"/>
      <c r="D849" s="2"/>
      <c r="E849" s="2"/>
      <c r="F849" s="2"/>
      <c r="G849" s="2"/>
      <c r="H849" s="4"/>
      <c r="I849" s="2"/>
      <c r="J849" s="2"/>
      <c r="K849" s="2"/>
      <c r="L849" s="2"/>
      <c r="M849" s="4"/>
      <c r="N849" s="4"/>
      <c r="O849" s="2"/>
      <c r="P849" s="2"/>
    </row>
    <row r="850" spans="1:16" ht="21" customHeight="1">
      <c r="A850" s="2"/>
      <c r="B850" s="2"/>
      <c r="C850" s="2"/>
      <c r="D850" s="2"/>
      <c r="E850" s="2"/>
      <c r="F850" s="2"/>
      <c r="G850" s="2"/>
      <c r="H850" s="4"/>
      <c r="I850" s="2"/>
      <c r="J850" s="2"/>
      <c r="K850" s="2"/>
      <c r="L850" s="2"/>
      <c r="M850" s="4"/>
      <c r="N850" s="4"/>
      <c r="O850" s="2"/>
      <c r="P850" s="2"/>
    </row>
    <row r="851" spans="1:16" ht="21" customHeight="1">
      <c r="A851" s="2"/>
      <c r="B851" s="2"/>
      <c r="C851" s="2"/>
      <c r="D851" s="2"/>
      <c r="E851" s="2"/>
      <c r="F851" s="2"/>
      <c r="G851" s="2"/>
      <c r="H851" s="4"/>
      <c r="I851" s="2"/>
      <c r="J851" s="2"/>
      <c r="K851" s="2"/>
      <c r="L851" s="2"/>
      <c r="M851" s="4"/>
      <c r="N851" s="4"/>
      <c r="O851" s="2"/>
      <c r="P851" s="2"/>
    </row>
    <row r="852" spans="1:16" ht="21" customHeight="1">
      <c r="A852" s="2"/>
      <c r="B852" s="2"/>
      <c r="C852" s="2"/>
      <c r="D852" s="2"/>
      <c r="E852" s="2"/>
      <c r="F852" s="2"/>
      <c r="G852" s="2"/>
      <c r="H852" s="4"/>
      <c r="I852" s="2"/>
      <c r="J852" s="2"/>
      <c r="K852" s="2"/>
      <c r="L852" s="2"/>
      <c r="M852" s="4"/>
      <c r="N852" s="4"/>
      <c r="O852" s="2"/>
      <c r="P852" s="2"/>
    </row>
    <row r="853" spans="1:16" ht="21" customHeight="1">
      <c r="A853" s="2"/>
      <c r="B853" s="2"/>
      <c r="C853" s="2"/>
      <c r="D853" s="2"/>
      <c r="E853" s="2"/>
      <c r="F853" s="2"/>
      <c r="G853" s="2"/>
      <c r="H853" s="4"/>
      <c r="I853" s="2"/>
      <c r="J853" s="2"/>
      <c r="K853" s="2"/>
      <c r="L853" s="2"/>
      <c r="M853" s="4"/>
      <c r="N853" s="4"/>
      <c r="O853" s="2"/>
      <c r="P853" s="2"/>
    </row>
    <row r="854" spans="1:16" ht="21" customHeight="1">
      <c r="A854" s="2"/>
      <c r="B854" s="2"/>
      <c r="C854" s="2"/>
      <c r="D854" s="2"/>
      <c r="E854" s="2"/>
      <c r="F854" s="2"/>
      <c r="G854" s="2"/>
      <c r="H854" s="4"/>
      <c r="I854" s="2"/>
      <c r="J854" s="2"/>
      <c r="K854" s="2"/>
      <c r="L854" s="2"/>
      <c r="M854" s="4"/>
      <c r="N854" s="4"/>
      <c r="O854" s="2"/>
      <c r="P854" s="2"/>
    </row>
    <row r="855" spans="1:16" ht="21" customHeight="1">
      <c r="A855" s="2"/>
      <c r="B855" s="2"/>
      <c r="C855" s="2"/>
      <c r="D855" s="2"/>
      <c r="E855" s="2"/>
      <c r="F855" s="2"/>
      <c r="G855" s="2"/>
      <c r="H855" s="4"/>
      <c r="I855" s="2"/>
      <c r="J855" s="2"/>
      <c r="K855" s="2"/>
      <c r="L855" s="2"/>
      <c r="M855" s="4"/>
      <c r="N855" s="4"/>
      <c r="O855" s="2"/>
      <c r="P855" s="2"/>
    </row>
    <row r="856" spans="1:16" ht="21" customHeight="1">
      <c r="A856" s="2"/>
      <c r="B856" s="2"/>
      <c r="C856" s="2"/>
      <c r="D856" s="2"/>
      <c r="E856" s="2"/>
      <c r="F856" s="2"/>
      <c r="G856" s="2"/>
      <c r="H856" s="4"/>
      <c r="I856" s="2"/>
      <c r="J856" s="2"/>
      <c r="K856" s="2"/>
      <c r="L856" s="2"/>
      <c r="M856" s="4"/>
      <c r="N856" s="4"/>
      <c r="O856" s="2"/>
      <c r="P856" s="2"/>
    </row>
  </sheetData>
  <sheetProtection algorithmName="SHA-512" hashValue="83GIja7I+JJ2wCWyWe8sSGJDw8npqVKVFaNBDzIUYv9PrgKTYOu8Hd6Mu+jcb73GCl8SP8paKxosp0+qSmLAfg==" saltValue="ao+7v5WzG9hBbUEH2TNn6A==" spinCount="100000" sheet="1" objects="1" scenarios="1"/>
  <autoFilter ref="A3:O14" xr:uid="{00000000-0009-0000-0000-000002000000}"/>
  <mergeCells count="2">
    <mergeCell ref="B2:F2"/>
    <mergeCell ref="I2:L2"/>
  </mergeCells>
  <conditionalFormatting sqref="M2:M3">
    <cfRule type="cellIs" dxfId="21" priority="1" operator="equal">
      <formula>"Not Applicable"</formula>
    </cfRule>
    <cfRule type="cellIs" dxfId="20" priority="2" operator="equal">
      <formula>"Not Pass"</formula>
    </cfRule>
    <cfRule type="cellIs" dxfId="19" priority="3" operator="equal">
      <formula>"Partially Pass"</formula>
    </cfRule>
    <cfRule type="cellIs" dxfId="18" priority="4" operator="equal">
      <formula>"Alternative Control"</formula>
    </cfRule>
    <cfRule type="cellIs" dxfId="17" priority="5" operator="equal">
      <formula>"Pass"</formula>
    </cfRule>
  </conditionalFormatting>
  <conditionalFormatting sqref="M4:M14">
    <cfRule type="cellIs" dxfId="16" priority="8" operator="equal">
      <formula>"&gt;&gt;เลือกระดับผลการประเมิน&lt;&lt;"</formula>
    </cfRule>
  </conditionalFormatting>
  <conditionalFormatting sqref="M4:M1048576">
    <cfRule type="cellIs" dxfId="15" priority="9" operator="equal">
      <formula>"Not Applicable"</formula>
    </cfRule>
    <cfRule type="cellIs" dxfId="14" priority="10" operator="equal">
      <formula>"Not Pass"</formula>
    </cfRule>
    <cfRule type="cellIs" dxfId="13" priority="11" operator="equal">
      <formula>"Partially Pass"</formula>
    </cfRule>
    <cfRule type="cellIs" dxfId="12" priority="12" operator="equal">
      <formula>"Alternative Control"</formula>
    </cfRule>
    <cfRule type="cellIs" dxfId="11" priority="13" operator="equal">
      <formula>"Pass"</formula>
    </cfRule>
  </conditionalFormatting>
  <conditionalFormatting sqref="Q4:U14">
    <cfRule type="cellIs" dxfId="8" priority="7" operator="equal">
      <formula>OR($M4="Not Pass",$M4="Partially Pass")</formula>
    </cfRule>
  </conditionalFormatting>
  <pageMargins left="0.25" right="0.25" top="0.75" bottom="0.75" header="0.3" footer="0.3"/>
  <pageSetup paperSize="8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504FC62C-C529-4053-8B04-75EE937D6593}">
            <xm:f>AND(OR(AND('1-Basic Info'!$I$11="N",$I4="x"),$I4=""),OR(AND('1-Basic Info'!$I$12="N",$J4="x"),$J4=""),OR(AND('1-Basic Info'!$I$13="N",$K4="x"),$K4=""),OR(AND('1-Basic Info'!$I$14="N",$L4="x"),$L4=""))</xm:f>
            <x14:dxf>
              <fill>
                <patternFill>
                  <bgColor theme="1"/>
                </patternFill>
              </fill>
            </x14:dxf>
          </x14:cfRule>
          <xm:sqref>M4:U14</xm:sqref>
        </x14:conditionalFormatting>
        <x14:conditionalFormatting xmlns:xm="http://schemas.microsoft.com/office/excel/2006/main">
          <x14:cfRule type="expression" priority="115" id="{504FC62C-C529-4053-8B04-75EE937D6593}">
            <xm:f>AND(OR(AND('1-Basic Info'!$I$11="N",$I14="x"),$I14=""),OR(AND('1-Basic Info'!$I$12="N",$J14="x"),$J14=""),OR(AND('1-Basic Info'!$I$13="N",$K15="x"),$K15=""),OR(AND('1-Basic Info'!$I$14="N",$L14="x"),$L14=""))</xm:f>
            <x14:dxf>
              <fill>
                <patternFill>
                  <bgColor theme="1"/>
                </patternFill>
              </fill>
            </x14:dxf>
          </x14:cfRule>
          <xm:sqref>M14:U14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showErrorMessage="1" xr:uid="{FB5D3859-1AA3-41D0-A87F-3EA7643FDA77}">
          <x14:formula1>
            <xm:f>IF(AND('1-Basic Info'!$I$11="Y",$I4="x"),Sheet1!$A$2:$A$6,IF(AND('1-Basic Info'!$I$12="Y",$J4="x"),Sheet1!$A$2:$A$6,IF(AND('1-Basic Info'!$I$13="Y",$K4="x"),Sheet1!$A$2:$A$6,IF(AND('1-Basic Info'!$I$14="Y",$L4="x"),Sheet1!$A$2:$A$6,Sheet1!$B$2))))</xm:f>
          </x14:formula1>
          <xm:sqref>M4:M13</xm:sqref>
        </x14:dataValidation>
        <x14:dataValidation type="list" showErrorMessage="1" xr:uid="{3629C331-9E91-4571-9774-659E29969B4E}">
          <x14:formula1>
            <xm:f>IF(AND('1-Basic Info'!$I$11="Y",$I14="x"),Sheet1!$A$2:$A$6,IF(AND('1-Basic Info'!$I$12="Y",$J14="x"),Sheet1!$A$2:$A$6,IF(AND('1-Basic Info'!$I$13="Y",$K15="x"),Sheet1!$A$2:$A$6,IF(AND('1-Basic Info'!$I$14="Y",$L14="x"),Sheet1!$A$2:$A$6,Sheet1!$B$2))))</xm:f>
          </x14:formula1>
          <xm:sqref>M14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464EB-33E4-4BAB-A918-6B12438A8F17}">
  <sheetPr>
    <tabColor theme="4" tint="0.39997558519241921"/>
  </sheetPr>
  <dimension ref="A1:Y852"/>
  <sheetViews>
    <sheetView showGridLines="0" zoomScale="60" zoomScaleNormal="70" workbookViewId="0">
      <pane ySplit="3" topLeftCell="A4" activePane="bottomLeft" state="frozen"/>
      <selection activeCell="M6" sqref="M6"/>
      <selection pane="bottomLeft" activeCell="H1" sqref="A1:XFD1048576"/>
    </sheetView>
  </sheetViews>
  <sheetFormatPr defaultColWidth="14.453125" defaultRowHeight="15" customHeight="1"/>
  <cols>
    <col min="1" max="1" width="5.90625" style="6" customWidth="1"/>
    <col min="2" max="6" width="4" style="6" customWidth="1"/>
    <col min="7" max="7" width="14.54296875" style="6" hidden="1" customWidth="1"/>
    <col min="8" max="8" width="91.08984375" style="6" customWidth="1"/>
    <col min="9" max="12" width="6.08984375" style="6" customWidth="1"/>
    <col min="13" max="13" width="21.08984375" style="96" customWidth="1"/>
    <col min="14" max="14" width="19.08984375" style="6" customWidth="1"/>
    <col min="15" max="15" width="70.81640625" style="6" customWidth="1"/>
    <col min="16" max="20" width="50.81640625" style="6" customWidth="1"/>
    <col min="21" max="21" width="18.90625" style="6" bestFit="1" customWidth="1"/>
    <col min="22" max="25" width="8.90625" style="6" customWidth="1"/>
    <col min="26" max="16384" width="14.453125" style="6"/>
  </cols>
  <sheetData>
    <row r="1" spans="1:25" ht="34.5" customHeight="1">
      <c r="A1" s="114" t="s">
        <v>885</v>
      </c>
      <c r="B1" s="103"/>
      <c r="C1" s="103"/>
      <c r="D1" s="103"/>
      <c r="E1" s="103"/>
      <c r="F1" s="103"/>
      <c r="G1" s="104"/>
      <c r="H1" s="103"/>
      <c r="I1" s="105"/>
      <c r="J1" s="105"/>
      <c r="K1" s="107"/>
      <c r="L1" s="107"/>
      <c r="M1" s="104"/>
      <c r="N1" s="106"/>
      <c r="O1" s="107"/>
      <c r="P1" s="107"/>
      <c r="Q1" s="107"/>
      <c r="R1" s="107"/>
      <c r="S1" s="107"/>
      <c r="T1" s="107"/>
      <c r="U1" s="107"/>
    </row>
    <row r="2" spans="1:25" ht="24.75" customHeight="1">
      <c r="A2" s="2"/>
      <c r="B2" s="506" t="s">
        <v>89</v>
      </c>
      <c r="C2" s="506"/>
      <c r="D2" s="506"/>
      <c r="E2" s="506"/>
      <c r="F2" s="513"/>
      <c r="G2" s="3"/>
      <c r="H2" s="4"/>
      <c r="I2" s="507" t="s">
        <v>331</v>
      </c>
      <c r="J2" s="511"/>
      <c r="K2" s="511"/>
      <c r="L2" s="512"/>
      <c r="M2" s="4"/>
      <c r="N2" s="4"/>
      <c r="O2" s="2"/>
      <c r="P2" s="2"/>
      <c r="Q2" s="5"/>
      <c r="R2" s="5"/>
      <c r="S2" s="5"/>
      <c r="T2" s="5"/>
      <c r="U2" s="5"/>
      <c r="V2" s="5"/>
      <c r="W2" s="5"/>
      <c r="X2" s="5"/>
      <c r="Y2" s="5"/>
    </row>
    <row r="3" spans="1:25" ht="110.25" customHeight="1">
      <c r="A3" s="18" t="s">
        <v>120</v>
      </c>
      <c r="B3" s="126" t="s">
        <v>93</v>
      </c>
      <c r="C3" s="126" t="s">
        <v>94</v>
      </c>
      <c r="D3" s="126" t="s">
        <v>95</v>
      </c>
      <c r="E3" s="126" t="s">
        <v>96</v>
      </c>
      <c r="F3" s="126" t="s">
        <v>97</v>
      </c>
      <c r="G3" s="18" t="s">
        <v>332</v>
      </c>
      <c r="H3" s="18" t="s">
        <v>702</v>
      </c>
      <c r="I3" s="182" t="s">
        <v>741</v>
      </c>
      <c r="J3" s="182" t="s">
        <v>743</v>
      </c>
      <c r="K3" s="182" t="s">
        <v>744</v>
      </c>
      <c r="L3" s="182" t="s">
        <v>742</v>
      </c>
      <c r="M3" s="18" t="s">
        <v>121</v>
      </c>
      <c r="N3" s="18" t="s">
        <v>333</v>
      </c>
      <c r="O3" s="30" t="s">
        <v>845</v>
      </c>
      <c r="P3" s="30" t="s">
        <v>846</v>
      </c>
      <c r="Q3" s="30" t="s">
        <v>733</v>
      </c>
      <c r="R3" s="30" t="s">
        <v>334</v>
      </c>
      <c r="S3" s="30" t="s">
        <v>335</v>
      </c>
      <c r="T3" s="31" t="s">
        <v>336</v>
      </c>
      <c r="U3" s="31" t="s">
        <v>903</v>
      </c>
    </row>
    <row r="4" spans="1:25" ht="217.4" customHeight="1">
      <c r="A4" s="19">
        <v>1</v>
      </c>
      <c r="B4" s="20" t="s">
        <v>126</v>
      </c>
      <c r="C4" s="14"/>
      <c r="D4" s="14"/>
      <c r="E4" s="14"/>
      <c r="F4" s="20" t="s">
        <v>126</v>
      </c>
      <c r="G4" s="22" t="s">
        <v>491</v>
      </c>
      <c r="H4" s="23" t="s">
        <v>639</v>
      </c>
      <c r="I4" s="20" t="s">
        <v>126</v>
      </c>
      <c r="J4" s="20" t="s">
        <v>126</v>
      </c>
      <c r="K4" s="20" t="s">
        <v>126</v>
      </c>
      <c r="L4" s="20" t="s">
        <v>126</v>
      </c>
      <c r="M4" s="309" t="str">
        <f>IF(AND('1-Basic Info'!$I$19="Y",OR($I4="x",$J4="x",$K4="x",$L4="x")),"&gt;&gt;เลือกระดับผลการประเมิน&lt;&lt;","Not Applicable")</f>
        <v>Not Applicable</v>
      </c>
      <c r="N4" s="20" t="str" cm="1">
        <f t="array" ref="N4">_xlfn.SWITCH(M4,"Not Pass","ต่ำ","Partially Pass","ต่ำ","Alternative Control","ปานกลาง","Pass","สูง","Not Applicable","N/A","&gt;&gt;เลือกระดับผลการประเมิน&lt;&lt;","-")</f>
        <v>N/A</v>
      </c>
      <c r="O4" s="324"/>
      <c r="P4" s="324"/>
      <c r="Q4" s="327"/>
      <c r="R4" s="327"/>
      <c r="S4" s="327"/>
      <c r="T4" s="327"/>
      <c r="U4" s="327"/>
    </row>
    <row r="5" spans="1:25" ht="273" customHeight="1">
      <c r="A5" s="19">
        <v>2</v>
      </c>
      <c r="B5" s="20" t="s">
        <v>126</v>
      </c>
      <c r="C5" s="20" t="s">
        <v>126</v>
      </c>
      <c r="D5" s="21"/>
      <c r="E5" s="14"/>
      <c r="F5" s="14"/>
      <c r="G5" s="22" t="s">
        <v>492</v>
      </c>
      <c r="H5" s="22" t="s">
        <v>640</v>
      </c>
      <c r="I5" s="20" t="s">
        <v>126</v>
      </c>
      <c r="J5" s="20" t="s">
        <v>126</v>
      </c>
      <c r="K5" s="20" t="s">
        <v>126</v>
      </c>
      <c r="L5" s="20" t="s">
        <v>126</v>
      </c>
      <c r="M5" s="309" t="str">
        <f>IF(AND('1-Basic Info'!$I$19="Y",OR($I5="x",$J5="x",$K5="x",$L5="x")),"&gt;&gt;เลือกระดับผลการประเมิน&lt;&lt;","Not Applicable")</f>
        <v>Not Applicable</v>
      </c>
      <c r="N5" s="20" t="str" cm="1">
        <f t="array" ref="N5">_xlfn.SWITCH(M5,"Not Pass","ต่ำ","Partially Pass","ต่ำ","Alternative Control","ปานกลาง","Pass","สูง","Not Applicable","N/A","&gt;&gt;เลือกระดับผลการประเมิน&lt;&lt;","-")</f>
        <v>N/A</v>
      </c>
      <c r="O5" s="324"/>
      <c r="P5" s="324"/>
      <c r="Q5" s="327"/>
      <c r="R5" s="327"/>
      <c r="S5" s="327"/>
      <c r="T5" s="327"/>
      <c r="U5" s="327"/>
    </row>
    <row r="6" spans="1:25" ht="89.4" customHeight="1">
      <c r="A6" s="19">
        <v>3</v>
      </c>
      <c r="B6" s="20" t="s">
        <v>126</v>
      </c>
      <c r="C6" s="20" t="s">
        <v>126</v>
      </c>
      <c r="D6" s="21"/>
      <c r="E6" s="14"/>
      <c r="F6" s="14"/>
      <c r="G6" s="22"/>
      <c r="H6" s="23" t="s">
        <v>641</v>
      </c>
      <c r="I6" s="20" t="s">
        <v>126</v>
      </c>
      <c r="J6" s="20" t="s">
        <v>126</v>
      </c>
      <c r="K6" s="20" t="s">
        <v>126</v>
      </c>
      <c r="L6" s="20" t="s">
        <v>126</v>
      </c>
      <c r="M6" s="309" t="str">
        <f>IF(AND('1-Basic Info'!$I$19="Y",OR($I6="x",$J6="x",$K6="x",$L6="x")),"&gt;&gt;เลือกระดับผลการประเมิน&lt;&lt;","Not Applicable")</f>
        <v>Not Applicable</v>
      </c>
      <c r="N6" s="20" t="str" cm="1">
        <f t="array" ref="N6">_xlfn.SWITCH(M6,"Not Pass","ต่ำ","Partially Pass","ต่ำ","Alternative Control","ปานกลาง","Pass","สูง","Not Applicable","N/A","&gt;&gt;เลือกระดับผลการประเมิน&lt;&lt;","-")</f>
        <v>N/A</v>
      </c>
      <c r="O6" s="324"/>
      <c r="P6" s="324"/>
      <c r="Q6" s="327"/>
      <c r="R6" s="327"/>
      <c r="S6" s="327"/>
      <c r="T6" s="327"/>
      <c r="U6" s="327"/>
    </row>
    <row r="7" spans="1:25" ht="288">
      <c r="A7" s="19">
        <v>4</v>
      </c>
      <c r="B7" s="20" t="s">
        <v>126</v>
      </c>
      <c r="C7" s="20" t="s">
        <v>126</v>
      </c>
      <c r="D7" s="21"/>
      <c r="E7" s="14"/>
      <c r="F7" s="14"/>
      <c r="G7" s="22"/>
      <c r="H7" s="23" t="s">
        <v>642</v>
      </c>
      <c r="I7" s="20" t="s">
        <v>126</v>
      </c>
      <c r="J7" s="20" t="s">
        <v>126</v>
      </c>
      <c r="K7" s="20" t="s">
        <v>126</v>
      </c>
      <c r="L7" s="20" t="s">
        <v>126</v>
      </c>
      <c r="M7" s="309" t="str">
        <f>IF(AND('1-Basic Info'!$I$19="Y",OR($I7="x",$J7="x",$K7="x",$L7="x")),"&gt;&gt;เลือกระดับผลการประเมิน&lt;&lt;","Not Applicable")</f>
        <v>Not Applicable</v>
      </c>
      <c r="N7" s="20" t="str" cm="1">
        <f t="array" ref="N7">_xlfn.SWITCH(M7,"Not Pass","ต่ำ","Partially Pass","ต่ำ","Alternative Control","ปานกลาง","Pass","สูง","Not Applicable","N/A","&gt;&gt;เลือกระดับผลการประเมิน&lt;&lt;","-")</f>
        <v>N/A</v>
      </c>
      <c r="O7" s="324"/>
      <c r="P7" s="324"/>
      <c r="Q7" s="327"/>
      <c r="R7" s="327"/>
      <c r="S7" s="327"/>
      <c r="T7" s="327"/>
      <c r="U7" s="327"/>
    </row>
    <row r="8" spans="1:25" ht="54">
      <c r="A8" s="19">
        <v>5</v>
      </c>
      <c r="B8" s="14"/>
      <c r="C8" s="14"/>
      <c r="D8" s="14"/>
      <c r="E8" s="14"/>
      <c r="F8" s="20" t="s">
        <v>126</v>
      </c>
      <c r="G8" s="22" t="s">
        <v>493</v>
      </c>
      <c r="H8" s="23" t="s">
        <v>643</v>
      </c>
      <c r="I8" s="20"/>
      <c r="J8" s="20"/>
      <c r="K8" s="20"/>
      <c r="L8" s="20"/>
      <c r="M8" s="309" t="str">
        <f>IF(AND('1-Basic Info'!$I$19="Y",OR($I8="x",$J8="x",$K8="x",$L8="x")),"&gt;&gt;เลือกระดับผลการประเมิน&lt;&lt;","Not Applicable")</f>
        <v>Not Applicable</v>
      </c>
      <c r="N8" s="223" t="str" cm="1">
        <f t="array" ref="N8">_xlfn.SWITCH(M8,"Not Pass","ต่ำ","Partially Pass","ต่ำ","Alternative Control","ปานกลาง","Pass","สูง","Not Applicable","N/A","&gt;&gt;เลือกระดับผลการประเมิน&lt;&lt;","-")</f>
        <v>N/A</v>
      </c>
      <c r="O8" s="328" t="s">
        <v>905</v>
      </c>
      <c r="P8" s="328"/>
      <c r="Q8" s="329"/>
      <c r="R8" s="329"/>
      <c r="S8" s="327"/>
      <c r="T8" s="327"/>
      <c r="U8" s="327"/>
    </row>
    <row r="9" spans="1:25" ht="54">
      <c r="A9" s="19">
        <v>6</v>
      </c>
      <c r="B9" s="14"/>
      <c r="C9" s="14"/>
      <c r="D9" s="14"/>
      <c r="E9" s="14"/>
      <c r="F9" s="20" t="s">
        <v>126</v>
      </c>
      <c r="G9" s="22" t="s">
        <v>494</v>
      </c>
      <c r="H9" s="23" t="s">
        <v>644</v>
      </c>
      <c r="I9" s="20"/>
      <c r="J9" s="20"/>
      <c r="K9" s="20"/>
      <c r="L9" s="20"/>
      <c r="M9" s="309" t="str">
        <f>IF(AND('1-Basic Info'!$I$19="Y",OR($I9="x",$J9="x",$K9="x",$L9="x")),"&gt;&gt;เลือกระดับผลการประเมิน&lt;&lt;","Not Applicable")</f>
        <v>Not Applicable</v>
      </c>
      <c r="N9" s="223" t="str" cm="1">
        <f t="array" ref="N9">_xlfn.SWITCH(M9,"Not Pass","ต่ำ","Partially Pass","ต่ำ","Alternative Control","ปานกลาง","Pass","สูง","Not Applicable","N/A","&gt;&gt;เลือกระดับผลการประเมิน&lt;&lt;","-")</f>
        <v>N/A</v>
      </c>
      <c r="O9" s="328"/>
      <c r="P9" s="328"/>
      <c r="Q9" s="329"/>
      <c r="R9" s="329"/>
      <c r="S9" s="327"/>
      <c r="T9" s="327"/>
      <c r="U9" s="327"/>
    </row>
    <row r="10" spans="1:25" ht="36">
      <c r="A10" s="19">
        <v>7</v>
      </c>
      <c r="B10" s="14"/>
      <c r="C10" s="14"/>
      <c r="D10" s="14"/>
      <c r="E10" s="14"/>
      <c r="F10" s="20" t="s">
        <v>126</v>
      </c>
      <c r="G10" s="22" t="s">
        <v>495</v>
      </c>
      <c r="H10" s="23" t="s">
        <v>645</v>
      </c>
      <c r="I10" s="20"/>
      <c r="J10" s="20"/>
      <c r="K10" s="20"/>
      <c r="L10" s="20"/>
      <c r="M10" s="309" t="str">
        <f>IF(AND('1-Basic Info'!$I$19="Y",OR($I10="x",$J10="x",$K10="x",$L10="x")),"&gt;&gt;เลือกระดับผลการประเมิน&lt;&lt;","Not Applicable")</f>
        <v>Not Applicable</v>
      </c>
      <c r="N10" s="223" t="str" cm="1">
        <f t="array" ref="N10">_xlfn.SWITCH(M10,"Not Pass","ต่ำ","Partially Pass","ต่ำ","Alternative Control","ปานกลาง","Pass","สูง","Not Applicable","N/A","&gt;&gt;เลือกระดับผลการประเมิน&lt;&lt;","-")</f>
        <v>N/A</v>
      </c>
      <c r="O10" s="328"/>
      <c r="P10" s="328"/>
      <c r="Q10" s="329"/>
      <c r="R10" s="329"/>
      <c r="S10" s="327"/>
      <c r="T10" s="327"/>
      <c r="U10" s="327"/>
    </row>
    <row r="11" spans="1:25" ht="21" customHeight="1">
      <c r="A11" s="2"/>
      <c r="B11" s="2"/>
      <c r="C11" s="2"/>
      <c r="D11" s="2"/>
      <c r="E11" s="2"/>
      <c r="F11" s="2"/>
      <c r="G11" s="2"/>
      <c r="H11" s="4"/>
      <c r="I11" s="2"/>
      <c r="J11" s="2"/>
      <c r="K11" s="2"/>
      <c r="L11" s="2"/>
      <c r="M11" s="4"/>
      <c r="N11" s="4"/>
      <c r="O11" s="2"/>
      <c r="P11" s="2"/>
    </row>
    <row r="12" spans="1:25" ht="21" customHeight="1">
      <c r="A12" s="2"/>
      <c r="B12" s="2"/>
      <c r="C12" s="2"/>
      <c r="D12" s="2"/>
      <c r="E12" s="2"/>
      <c r="F12" s="2"/>
      <c r="G12" s="2"/>
      <c r="H12" s="4"/>
      <c r="I12" s="2"/>
      <c r="J12" s="2"/>
      <c r="K12" s="2"/>
      <c r="L12" s="2"/>
      <c r="M12" s="4"/>
      <c r="N12" s="4"/>
      <c r="O12" s="2"/>
      <c r="P12" s="2"/>
    </row>
    <row r="13" spans="1:25" ht="21" customHeight="1">
      <c r="A13" s="2"/>
      <c r="B13" s="2"/>
      <c r="C13" s="2"/>
      <c r="D13" s="2"/>
      <c r="E13" s="2"/>
      <c r="F13" s="2"/>
      <c r="G13" s="2"/>
      <c r="H13" s="4"/>
      <c r="I13" s="2"/>
      <c r="J13" s="2"/>
      <c r="K13" s="2"/>
      <c r="L13" s="2"/>
      <c r="M13" s="4"/>
      <c r="N13" s="4"/>
      <c r="O13" s="2"/>
      <c r="P13" s="2"/>
    </row>
    <row r="14" spans="1:25" ht="21" customHeight="1">
      <c r="A14" s="2"/>
      <c r="B14" s="2"/>
      <c r="C14" s="2"/>
      <c r="D14" s="2"/>
      <c r="E14" s="2"/>
      <c r="F14" s="2"/>
      <c r="G14" s="2"/>
      <c r="H14" s="4"/>
      <c r="I14" s="2"/>
      <c r="J14" s="2"/>
      <c r="K14" s="2"/>
      <c r="L14" s="2"/>
      <c r="M14" s="4"/>
      <c r="N14" s="4"/>
      <c r="O14" s="2"/>
      <c r="P14" s="2"/>
    </row>
    <row r="15" spans="1:25" ht="21" customHeight="1">
      <c r="A15" s="2"/>
      <c r="B15" s="2"/>
      <c r="C15" s="2"/>
      <c r="D15" s="2"/>
      <c r="E15" s="2"/>
      <c r="F15" s="2"/>
      <c r="G15" s="2"/>
      <c r="H15" s="4"/>
      <c r="I15" s="2"/>
      <c r="J15" s="2"/>
      <c r="K15" s="2"/>
      <c r="L15" s="2"/>
      <c r="M15" s="4"/>
      <c r="N15" s="4"/>
      <c r="O15" s="2"/>
      <c r="P15" s="2"/>
    </row>
    <row r="16" spans="1:25" ht="21" customHeight="1">
      <c r="A16" s="2"/>
      <c r="B16" s="2"/>
      <c r="C16" s="2"/>
      <c r="D16" s="2"/>
      <c r="E16" s="2"/>
      <c r="F16" s="2"/>
      <c r="G16" s="2"/>
      <c r="H16" s="4"/>
      <c r="I16" s="2"/>
      <c r="J16" s="2"/>
      <c r="K16" s="2"/>
      <c r="L16" s="2"/>
      <c r="M16" s="4"/>
      <c r="N16" s="4"/>
      <c r="O16" s="2"/>
      <c r="P16" s="2"/>
    </row>
    <row r="17" spans="1:16" ht="21" customHeight="1">
      <c r="A17" s="2"/>
      <c r="B17" s="2"/>
      <c r="C17" s="2"/>
      <c r="D17" s="2"/>
      <c r="E17" s="2"/>
      <c r="F17" s="2"/>
      <c r="G17" s="2"/>
      <c r="H17" s="4"/>
      <c r="I17" s="2"/>
      <c r="J17" s="2"/>
      <c r="K17" s="2"/>
      <c r="L17" s="2"/>
      <c r="M17" s="4"/>
      <c r="N17" s="4"/>
      <c r="O17" s="2"/>
      <c r="P17" s="2"/>
    </row>
    <row r="18" spans="1:16" ht="21" customHeight="1">
      <c r="A18" s="2"/>
      <c r="B18" s="2"/>
      <c r="C18" s="2"/>
      <c r="D18" s="2"/>
      <c r="E18" s="2"/>
      <c r="F18" s="2"/>
      <c r="G18" s="2"/>
      <c r="H18" s="4"/>
      <c r="I18" s="2"/>
      <c r="J18" s="2"/>
      <c r="K18" s="2"/>
      <c r="L18" s="2"/>
      <c r="M18" s="4"/>
      <c r="N18" s="4"/>
      <c r="O18" s="2"/>
      <c r="P18" s="2"/>
    </row>
    <row r="19" spans="1:16" ht="21" customHeight="1">
      <c r="A19" s="2"/>
      <c r="B19" s="2"/>
      <c r="C19" s="2"/>
      <c r="D19" s="2"/>
      <c r="E19" s="2"/>
      <c r="F19" s="2"/>
      <c r="G19" s="2"/>
      <c r="H19" s="4"/>
      <c r="I19" s="2"/>
      <c r="J19" s="2"/>
      <c r="K19" s="2"/>
      <c r="L19" s="2"/>
      <c r="M19" s="4"/>
      <c r="N19" s="4"/>
      <c r="O19" s="2"/>
      <c r="P19" s="2"/>
    </row>
    <row r="20" spans="1:16" ht="21" customHeight="1">
      <c r="A20" s="2"/>
      <c r="B20" s="2"/>
      <c r="C20" s="2"/>
      <c r="D20" s="2"/>
      <c r="E20" s="2"/>
      <c r="F20" s="2"/>
      <c r="G20" s="2"/>
      <c r="H20" s="4"/>
      <c r="I20" s="2"/>
      <c r="J20" s="2"/>
      <c r="K20" s="2"/>
      <c r="L20" s="2"/>
      <c r="M20" s="4"/>
      <c r="N20" s="4"/>
      <c r="O20" s="2"/>
      <c r="P20" s="2"/>
    </row>
    <row r="21" spans="1:16" ht="21" customHeight="1">
      <c r="A21" s="2"/>
      <c r="B21" s="2"/>
      <c r="C21" s="2"/>
      <c r="D21" s="2"/>
      <c r="E21" s="2"/>
      <c r="F21" s="2"/>
      <c r="G21" s="2"/>
      <c r="H21" s="4"/>
      <c r="I21" s="2"/>
      <c r="J21" s="2"/>
      <c r="K21" s="2"/>
      <c r="L21" s="2"/>
      <c r="M21" s="4"/>
      <c r="N21" s="4"/>
      <c r="O21" s="2"/>
      <c r="P21" s="2"/>
    </row>
    <row r="22" spans="1:16" ht="21" customHeight="1">
      <c r="A22" s="2"/>
      <c r="B22" s="2"/>
      <c r="C22" s="2"/>
      <c r="D22" s="2"/>
      <c r="E22" s="2"/>
      <c r="F22" s="2"/>
      <c r="G22" s="2"/>
      <c r="H22" s="4"/>
      <c r="I22" s="2"/>
      <c r="J22" s="2"/>
      <c r="K22" s="2"/>
      <c r="L22" s="2"/>
      <c r="M22" s="4"/>
      <c r="N22" s="4"/>
      <c r="O22" s="2"/>
      <c r="P22" s="2"/>
    </row>
    <row r="23" spans="1:16" ht="21" customHeight="1">
      <c r="A23" s="2"/>
      <c r="B23" s="2"/>
      <c r="C23" s="2"/>
      <c r="D23" s="2"/>
      <c r="E23" s="2"/>
      <c r="F23" s="2"/>
      <c r="G23" s="2"/>
      <c r="H23" s="4"/>
      <c r="I23" s="2"/>
      <c r="J23" s="2"/>
      <c r="K23" s="2"/>
      <c r="L23" s="2"/>
      <c r="M23" s="4"/>
      <c r="N23" s="4"/>
      <c r="O23" s="2"/>
      <c r="P23" s="2"/>
    </row>
    <row r="24" spans="1:16" ht="21" customHeight="1">
      <c r="A24" s="2"/>
      <c r="B24" s="2"/>
      <c r="C24" s="2"/>
      <c r="D24" s="2"/>
      <c r="E24" s="2"/>
      <c r="F24" s="2"/>
      <c r="G24" s="2"/>
      <c r="H24" s="4"/>
      <c r="I24" s="2"/>
      <c r="J24" s="2"/>
      <c r="K24" s="2"/>
      <c r="L24" s="2"/>
      <c r="M24" s="4"/>
      <c r="N24" s="4"/>
      <c r="O24" s="2"/>
      <c r="P24" s="2"/>
    </row>
    <row r="25" spans="1:16" ht="21" customHeight="1">
      <c r="A25" s="2"/>
      <c r="B25" s="2"/>
      <c r="C25" s="2"/>
      <c r="D25" s="2"/>
      <c r="E25" s="2"/>
      <c r="F25" s="2"/>
      <c r="G25" s="2"/>
      <c r="H25" s="4"/>
      <c r="I25" s="2"/>
      <c r="J25" s="2"/>
      <c r="K25" s="2"/>
      <c r="L25" s="2"/>
      <c r="M25" s="4"/>
      <c r="N25" s="4"/>
      <c r="O25" s="2"/>
      <c r="P25" s="2"/>
    </row>
    <row r="26" spans="1:16" ht="21" customHeight="1">
      <c r="A26" s="2"/>
      <c r="B26" s="2"/>
      <c r="C26" s="2"/>
      <c r="D26" s="2"/>
      <c r="E26" s="2"/>
      <c r="F26" s="2"/>
      <c r="G26" s="2"/>
      <c r="H26" s="4"/>
      <c r="I26" s="2"/>
      <c r="J26" s="2"/>
      <c r="K26" s="2"/>
      <c r="L26" s="2"/>
      <c r="M26" s="4"/>
      <c r="N26" s="4"/>
      <c r="O26" s="2"/>
      <c r="P26" s="2"/>
    </row>
    <row r="27" spans="1:16" ht="21" customHeight="1">
      <c r="A27" s="2"/>
      <c r="B27" s="2"/>
      <c r="C27" s="2"/>
      <c r="D27" s="2"/>
      <c r="E27" s="2"/>
      <c r="F27" s="2"/>
      <c r="G27" s="2"/>
      <c r="H27" s="4"/>
      <c r="I27" s="2"/>
      <c r="J27" s="2"/>
      <c r="K27" s="2"/>
      <c r="L27" s="2"/>
      <c r="M27" s="4"/>
      <c r="N27" s="4"/>
      <c r="O27" s="2"/>
      <c r="P27" s="2"/>
    </row>
    <row r="28" spans="1:16" ht="21" customHeight="1">
      <c r="A28" s="2"/>
      <c r="B28" s="2"/>
      <c r="C28" s="2"/>
      <c r="D28" s="2"/>
      <c r="E28" s="2"/>
      <c r="F28" s="2"/>
      <c r="G28" s="2"/>
      <c r="H28" s="4"/>
      <c r="I28" s="2"/>
      <c r="J28" s="2"/>
      <c r="K28" s="2"/>
      <c r="L28" s="2"/>
      <c r="M28" s="4"/>
      <c r="N28" s="4"/>
      <c r="O28" s="2"/>
      <c r="P28" s="2"/>
    </row>
    <row r="29" spans="1:16" ht="21" customHeight="1">
      <c r="A29" s="2"/>
      <c r="B29" s="2"/>
      <c r="C29" s="2"/>
      <c r="D29" s="2"/>
      <c r="E29" s="2"/>
      <c r="F29" s="2"/>
      <c r="G29" s="2"/>
      <c r="H29" s="4"/>
      <c r="I29" s="2"/>
      <c r="J29" s="2"/>
      <c r="K29" s="2"/>
      <c r="L29" s="2"/>
      <c r="M29" s="4"/>
      <c r="N29" s="4"/>
      <c r="O29" s="2"/>
      <c r="P29" s="2"/>
    </row>
    <row r="30" spans="1:16" ht="21" customHeight="1">
      <c r="A30" s="2"/>
      <c r="B30" s="2"/>
      <c r="C30" s="2"/>
      <c r="D30" s="2"/>
      <c r="E30" s="2"/>
      <c r="F30" s="2"/>
      <c r="G30" s="2"/>
      <c r="H30" s="4"/>
      <c r="I30" s="2"/>
      <c r="J30" s="2"/>
      <c r="K30" s="2"/>
      <c r="L30" s="2"/>
      <c r="M30" s="4"/>
      <c r="N30" s="4"/>
      <c r="O30" s="2"/>
      <c r="P30" s="2"/>
    </row>
    <row r="31" spans="1:16" ht="21" customHeight="1">
      <c r="A31" s="2"/>
      <c r="B31" s="2"/>
      <c r="C31" s="2"/>
      <c r="D31" s="2"/>
      <c r="E31" s="2"/>
      <c r="F31" s="2"/>
      <c r="G31" s="2"/>
      <c r="H31" s="4"/>
      <c r="I31" s="2"/>
      <c r="J31" s="2"/>
      <c r="K31" s="2"/>
      <c r="L31" s="2"/>
      <c r="M31" s="4"/>
      <c r="N31" s="4"/>
      <c r="O31" s="2"/>
      <c r="P31" s="2"/>
    </row>
    <row r="32" spans="1:16" ht="21" customHeight="1">
      <c r="A32" s="2"/>
      <c r="B32" s="2"/>
      <c r="C32" s="2"/>
      <c r="D32" s="2"/>
      <c r="E32" s="2"/>
      <c r="F32" s="2"/>
      <c r="G32" s="2"/>
      <c r="H32" s="4"/>
      <c r="I32" s="2"/>
      <c r="J32" s="2"/>
      <c r="K32" s="2"/>
      <c r="L32" s="2"/>
      <c r="M32" s="4"/>
      <c r="N32" s="4"/>
      <c r="O32" s="2"/>
      <c r="P32" s="2"/>
    </row>
    <row r="33" spans="1:16" ht="21" customHeight="1">
      <c r="A33" s="2"/>
      <c r="B33" s="2"/>
      <c r="C33" s="2"/>
      <c r="D33" s="2"/>
      <c r="E33" s="2"/>
      <c r="F33" s="2"/>
      <c r="G33" s="2"/>
      <c r="H33" s="4"/>
      <c r="I33" s="2"/>
      <c r="J33" s="2"/>
      <c r="K33" s="2"/>
      <c r="L33" s="2"/>
      <c r="M33" s="4"/>
      <c r="N33" s="4"/>
      <c r="O33" s="2"/>
      <c r="P33" s="2"/>
    </row>
    <row r="34" spans="1:16" ht="21" customHeight="1">
      <c r="A34" s="2"/>
      <c r="B34" s="2"/>
      <c r="C34" s="2"/>
      <c r="D34" s="2"/>
      <c r="E34" s="2"/>
      <c r="F34" s="2"/>
      <c r="G34" s="2"/>
      <c r="H34" s="4"/>
      <c r="I34" s="2"/>
      <c r="J34" s="2"/>
      <c r="K34" s="2"/>
      <c r="L34" s="2"/>
      <c r="M34" s="4"/>
      <c r="N34" s="4"/>
      <c r="O34" s="2"/>
      <c r="P34" s="2"/>
    </row>
    <row r="35" spans="1:16" ht="21" customHeight="1">
      <c r="A35" s="2"/>
      <c r="B35" s="2"/>
      <c r="C35" s="2"/>
      <c r="D35" s="2"/>
      <c r="E35" s="2"/>
      <c r="F35" s="2"/>
      <c r="G35" s="2"/>
      <c r="H35" s="4"/>
      <c r="I35" s="2"/>
      <c r="J35" s="2"/>
      <c r="K35" s="2"/>
      <c r="L35" s="2"/>
      <c r="M35" s="4"/>
      <c r="N35" s="4"/>
      <c r="O35" s="2"/>
      <c r="P35" s="2"/>
    </row>
    <row r="36" spans="1:16" ht="21" customHeight="1">
      <c r="A36" s="2"/>
      <c r="B36" s="2"/>
      <c r="C36" s="2"/>
      <c r="D36" s="2"/>
      <c r="E36" s="2"/>
      <c r="F36" s="2"/>
      <c r="G36" s="2"/>
      <c r="H36" s="4"/>
      <c r="I36" s="2"/>
      <c r="J36" s="2"/>
      <c r="K36" s="2"/>
      <c r="L36" s="2"/>
      <c r="M36" s="4"/>
      <c r="N36" s="4"/>
      <c r="O36" s="2"/>
      <c r="P36" s="2"/>
    </row>
    <row r="37" spans="1:16" ht="21" customHeight="1">
      <c r="A37" s="2"/>
      <c r="B37" s="2"/>
      <c r="C37" s="2"/>
      <c r="D37" s="2"/>
      <c r="E37" s="2"/>
      <c r="F37" s="2"/>
      <c r="G37" s="2"/>
      <c r="H37" s="4"/>
      <c r="I37" s="2"/>
      <c r="J37" s="2"/>
      <c r="K37" s="2"/>
      <c r="L37" s="2"/>
      <c r="M37" s="4"/>
      <c r="N37" s="4"/>
      <c r="O37" s="2"/>
      <c r="P37" s="2"/>
    </row>
    <row r="38" spans="1:16" ht="21" customHeight="1">
      <c r="A38" s="2"/>
      <c r="B38" s="2"/>
      <c r="C38" s="2"/>
      <c r="D38" s="2"/>
      <c r="E38" s="2"/>
      <c r="F38" s="2"/>
      <c r="G38" s="2"/>
      <c r="H38" s="4"/>
      <c r="I38" s="2"/>
      <c r="J38" s="2"/>
      <c r="K38" s="2"/>
      <c r="L38" s="2"/>
      <c r="M38" s="4"/>
      <c r="N38" s="4"/>
      <c r="O38" s="2"/>
      <c r="P38" s="2"/>
    </row>
    <row r="39" spans="1:16" ht="21" customHeight="1">
      <c r="A39" s="2"/>
      <c r="B39" s="2"/>
      <c r="C39" s="2"/>
      <c r="D39" s="2"/>
      <c r="E39" s="2"/>
      <c r="F39" s="2"/>
      <c r="G39" s="2"/>
      <c r="H39" s="4"/>
      <c r="I39" s="2"/>
      <c r="J39" s="2"/>
      <c r="K39" s="2"/>
      <c r="L39" s="2"/>
      <c r="M39" s="4"/>
      <c r="N39" s="4"/>
      <c r="O39" s="2"/>
      <c r="P39" s="2"/>
    </row>
    <row r="40" spans="1:16" ht="21" customHeight="1">
      <c r="A40" s="2"/>
      <c r="B40" s="2"/>
      <c r="C40" s="2"/>
      <c r="D40" s="2"/>
      <c r="E40" s="2"/>
      <c r="F40" s="2"/>
      <c r="G40" s="2"/>
      <c r="H40" s="4"/>
      <c r="I40" s="2"/>
      <c r="J40" s="2"/>
      <c r="K40" s="2"/>
      <c r="L40" s="2"/>
      <c r="M40" s="4"/>
      <c r="N40" s="4"/>
      <c r="O40" s="2"/>
      <c r="P40" s="2"/>
    </row>
    <row r="41" spans="1:16" ht="21" customHeight="1">
      <c r="A41" s="2"/>
      <c r="B41" s="2"/>
      <c r="C41" s="2"/>
      <c r="D41" s="2"/>
      <c r="E41" s="2"/>
      <c r="F41" s="2"/>
      <c r="G41" s="2"/>
      <c r="H41" s="4"/>
      <c r="I41" s="2"/>
      <c r="J41" s="2"/>
      <c r="K41" s="2"/>
      <c r="L41" s="2"/>
      <c r="M41" s="4"/>
      <c r="N41" s="4"/>
      <c r="O41" s="2"/>
      <c r="P41" s="2"/>
    </row>
    <row r="42" spans="1:16" ht="21" customHeight="1">
      <c r="A42" s="2"/>
      <c r="B42" s="2"/>
      <c r="C42" s="2"/>
      <c r="D42" s="2"/>
      <c r="E42" s="2"/>
      <c r="F42" s="2"/>
      <c r="G42" s="2"/>
      <c r="H42" s="4"/>
      <c r="I42" s="2"/>
      <c r="J42" s="2"/>
      <c r="K42" s="2"/>
      <c r="L42" s="2"/>
      <c r="M42" s="4"/>
      <c r="N42" s="4"/>
      <c r="O42" s="2"/>
      <c r="P42" s="2"/>
    </row>
    <row r="43" spans="1:16" ht="21" customHeight="1">
      <c r="A43" s="2"/>
      <c r="B43" s="2"/>
      <c r="C43" s="2"/>
      <c r="D43" s="2"/>
      <c r="E43" s="2"/>
      <c r="F43" s="2"/>
      <c r="G43" s="2"/>
      <c r="H43" s="4"/>
      <c r="I43" s="2"/>
      <c r="J43" s="2"/>
      <c r="K43" s="2"/>
      <c r="L43" s="2"/>
      <c r="M43" s="4"/>
      <c r="N43" s="4"/>
      <c r="O43" s="2"/>
      <c r="P43" s="2"/>
    </row>
    <row r="44" spans="1:16" ht="21" customHeight="1">
      <c r="A44" s="2"/>
      <c r="B44" s="2"/>
      <c r="C44" s="2"/>
      <c r="D44" s="2"/>
      <c r="E44" s="2"/>
      <c r="F44" s="2"/>
      <c r="G44" s="2"/>
      <c r="H44" s="4"/>
      <c r="I44" s="2"/>
      <c r="J44" s="2"/>
      <c r="K44" s="2"/>
      <c r="L44" s="2"/>
      <c r="M44" s="4"/>
      <c r="N44" s="4"/>
      <c r="O44" s="2"/>
      <c r="P44" s="2"/>
    </row>
    <row r="45" spans="1:16" ht="21" customHeight="1">
      <c r="A45" s="2"/>
      <c r="B45" s="2"/>
      <c r="C45" s="2"/>
      <c r="D45" s="2"/>
      <c r="E45" s="2"/>
      <c r="F45" s="2"/>
      <c r="G45" s="2"/>
      <c r="H45" s="4"/>
      <c r="I45" s="2"/>
      <c r="J45" s="2"/>
      <c r="K45" s="2"/>
      <c r="L45" s="2"/>
      <c r="M45" s="4"/>
      <c r="N45" s="4"/>
      <c r="O45" s="2"/>
      <c r="P45" s="2"/>
    </row>
    <row r="46" spans="1:16" ht="21" customHeight="1">
      <c r="A46" s="2"/>
      <c r="B46" s="2"/>
      <c r="C46" s="2"/>
      <c r="D46" s="2"/>
      <c r="E46" s="2"/>
      <c r="F46" s="2"/>
      <c r="G46" s="2"/>
      <c r="H46" s="4"/>
      <c r="I46" s="2"/>
      <c r="J46" s="2"/>
      <c r="K46" s="2"/>
      <c r="L46" s="2"/>
      <c r="M46" s="4"/>
      <c r="N46" s="4"/>
      <c r="O46" s="2"/>
      <c r="P46" s="2"/>
    </row>
    <row r="47" spans="1:16" ht="21" customHeight="1">
      <c r="A47" s="2"/>
      <c r="B47" s="2"/>
      <c r="C47" s="2"/>
      <c r="D47" s="2"/>
      <c r="E47" s="2"/>
      <c r="F47" s="2"/>
      <c r="G47" s="2"/>
      <c r="H47" s="4"/>
      <c r="I47" s="2"/>
      <c r="J47" s="2"/>
      <c r="K47" s="2"/>
      <c r="L47" s="2"/>
      <c r="M47" s="4"/>
      <c r="N47" s="4"/>
      <c r="O47" s="2"/>
      <c r="P47" s="2"/>
    </row>
    <row r="48" spans="1:16" ht="21" customHeight="1">
      <c r="A48" s="2"/>
      <c r="B48" s="2"/>
      <c r="C48" s="2"/>
      <c r="D48" s="2"/>
      <c r="E48" s="2"/>
      <c r="F48" s="2"/>
      <c r="G48" s="2"/>
      <c r="H48" s="4"/>
      <c r="I48" s="2"/>
      <c r="J48" s="2"/>
      <c r="K48" s="2"/>
      <c r="L48" s="2"/>
      <c r="M48" s="4"/>
      <c r="N48" s="4"/>
      <c r="O48" s="2"/>
      <c r="P48" s="2"/>
    </row>
    <row r="49" spans="1:16" ht="21" customHeight="1">
      <c r="A49" s="2"/>
      <c r="B49" s="2"/>
      <c r="C49" s="2"/>
      <c r="D49" s="2"/>
      <c r="E49" s="2"/>
      <c r="F49" s="2"/>
      <c r="G49" s="2"/>
      <c r="H49" s="4"/>
      <c r="I49" s="2"/>
      <c r="J49" s="2"/>
      <c r="K49" s="2"/>
      <c r="L49" s="2"/>
      <c r="M49" s="4"/>
      <c r="N49" s="4"/>
      <c r="O49" s="2"/>
      <c r="P49" s="2"/>
    </row>
    <row r="50" spans="1:16" ht="21" customHeight="1">
      <c r="A50" s="2"/>
      <c r="B50" s="2"/>
      <c r="C50" s="2"/>
      <c r="D50" s="2"/>
      <c r="E50" s="2"/>
      <c r="F50" s="2"/>
      <c r="G50" s="2"/>
      <c r="H50" s="4"/>
      <c r="I50" s="2"/>
      <c r="J50" s="2"/>
      <c r="K50" s="2"/>
      <c r="L50" s="2"/>
      <c r="M50" s="4"/>
      <c r="N50" s="4"/>
      <c r="O50" s="2"/>
      <c r="P50" s="2"/>
    </row>
    <row r="51" spans="1:16" ht="21" customHeight="1">
      <c r="A51" s="2"/>
      <c r="B51" s="2"/>
      <c r="C51" s="2"/>
      <c r="D51" s="2"/>
      <c r="E51" s="2"/>
      <c r="F51" s="2"/>
      <c r="G51" s="2"/>
      <c r="H51" s="4"/>
      <c r="I51" s="2"/>
      <c r="J51" s="2"/>
      <c r="K51" s="2"/>
      <c r="L51" s="2"/>
      <c r="M51" s="4"/>
      <c r="N51" s="4"/>
      <c r="O51" s="2"/>
      <c r="P51" s="2"/>
    </row>
    <row r="52" spans="1:16" ht="21" customHeight="1">
      <c r="A52" s="2"/>
      <c r="B52" s="2"/>
      <c r="C52" s="2"/>
      <c r="D52" s="2"/>
      <c r="E52" s="2"/>
      <c r="F52" s="2"/>
      <c r="G52" s="2"/>
      <c r="H52" s="4"/>
      <c r="I52" s="2"/>
      <c r="J52" s="2"/>
      <c r="K52" s="2"/>
      <c r="L52" s="2"/>
      <c r="M52" s="4"/>
      <c r="N52" s="4"/>
      <c r="O52" s="2"/>
      <c r="P52" s="2"/>
    </row>
    <row r="53" spans="1:16" ht="21" customHeight="1">
      <c r="A53" s="2"/>
      <c r="B53" s="2"/>
      <c r="C53" s="2"/>
      <c r="D53" s="2"/>
      <c r="E53" s="2"/>
      <c r="F53" s="2"/>
      <c r="G53" s="2"/>
      <c r="H53" s="4"/>
      <c r="I53" s="2"/>
      <c r="J53" s="2"/>
      <c r="K53" s="2"/>
      <c r="L53" s="2"/>
      <c r="M53" s="4"/>
      <c r="N53" s="4"/>
      <c r="O53" s="2"/>
      <c r="P53" s="2"/>
    </row>
    <row r="54" spans="1:16" ht="21" customHeight="1">
      <c r="A54" s="2"/>
      <c r="B54" s="2"/>
      <c r="C54" s="2"/>
      <c r="D54" s="2"/>
      <c r="E54" s="2"/>
      <c r="F54" s="2"/>
      <c r="G54" s="2"/>
      <c r="H54" s="4"/>
      <c r="I54" s="2"/>
      <c r="J54" s="2"/>
      <c r="K54" s="2"/>
      <c r="L54" s="2"/>
      <c r="M54" s="4"/>
      <c r="N54" s="4"/>
      <c r="O54" s="2"/>
      <c r="P54" s="2"/>
    </row>
    <row r="55" spans="1:16" ht="21" customHeight="1">
      <c r="A55" s="2"/>
      <c r="B55" s="2"/>
      <c r="C55" s="2"/>
      <c r="D55" s="2"/>
      <c r="E55" s="2"/>
      <c r="F55" s="2"/>
      <c r="G55" s="2"/>
      <c r="H55" s="4"/>
      <c r="I55" s="2"/>
      <c r="J55" s="2"/>
      <c r="K55" s="2"/>
      <c r="L55" s="2"/>
      <c r="M55" s="4"/>
      <c r="N55" s="4"/>
      <c r="O55" s="2"/>
      <c r="P55" s="2"/>
    </row>
    <row r="56" spans="1:16" ht="21" customHeight="1">
      <c r="A56" s="2"/>
      <c r="B56" s="2"/>
      <c r="C56" s="2"/>
      <c r="D56" s="2"/>
      <c r="E56" s="2"/>
      <c r="F56" s="2"/>
      <c r="G56" s="2"/>
      <c r="H56" s="4"/>
      <c r="I56" s="2"/>
      <c r="J56" s="2"/>
      <c r="K56" s="2"/>
      <c r="L56" s="2"/>
      <c r="M56" s="4"/>
      <c r="N56" s="4"/>
      <c r="O56" s="2"/>
      <c r="P56" s="2"/>
    </row>
    <row r="57" spans="1:16" ht="21" customHeight="1">
      <c r="A57" s="2"/>
      <c r="B57" s="2"/>
      <c r="C57" s="2"/>
      <c r="D57" s="2"/>
      <c r="E57" s="2"/>
      <c r="F57" s="2"/>
      <c r="G57" s="2"/>
      <c r="H57" s="4"/>
      <c r="I57" s="2"/>
      <c r="J57" s="2"/>
      <c r="K57" s="2"/>
      <c r="L57" s="2"/>
      <c r="M57" s="4"/>
      <c r="N57" s="4"/>
      <c r="O57" s="2"/>
      <c r="P57" s="2"/>
    </row>
    <row r="58" spans="1:16" ht="21" customHeight="1">
      <c r="A58" s="2"/>
      <c r="B58" s="2"/>
      <c r="C58" s="2"/>
      <c r="D58" s="2"/>
      <c r="E58" s="2"/>
      <c r="F58" s="2"/>
      <c r="G58" s="2"/>
      <c r="H58" s="4"/>
      <c r="I58" s="2"/>
      <c r="J58" s="2"/>
      <c r="K58" s="2"/>
      <c r="L58" s="2"/>
      <c r="M58" s="4"/>
      <c r="N58" s="4"/>
      <c r="O58" s="2"/>
      <c r="P58" s="2"/>
    </row>
    <row r="59" spans="1:16" ht="21" customHeight="1">
      <c r="A59" s="2"/>
      <c r="B59" s="2"/>
      <c r="C59" s="2"/>
      <c r="D59" s="2"/>
      <c r="E59" s="2"/>
      <c r="F59" s="2"/>
      <c r="G59" s="2"/>
      <c r="H59" s="4"/>
      <c r="I59" s="2"/>
      <c r="J59" s="2"/>
      <c r="K59" s="2"/>
      <c r="L59" s="2"/>
      <c r="M59" s="4"/>
      <c r="N59" s="4"/>
      <c r="O59" s="2"/>
      <c r="P59" s="2"/>
    </row>
    <row r="60" spans="1:16" ht="21" customHeight="1">
      <c r="A60" s="2"/>
      <c r="B60" s="2"/>
      <c r="C60" s="2"/>
      <c r="D60" s="2"/>
      <c r="E60" s="2"/>
      <c r="F60" s="2"/>
      <c r="G60" s="2"/>
      <c r="H60" s="4"/>
      <c r="I60" s="2"/>
      <c r="J60" s="2"/>
      <c r="K60" s="2"/>
      <c r="L60" s="2"/>
      <c r="M60" s="4"/>
      <c r="N60" s="4"/>
      <c r="O60" s="2"/>
      <c r="P60" s="2"/>
    </row>
    <row r="61" spans="1:16" ht="21" customHeight="1">
      <c r="A61" s="2"/>
      <c r="B61" s="2"/>
      <c r="C61" s="2"/>
      <c r="D61" s="2"/>
      <c r="E61" s="2"/>
      <c r="F61" s="2"/>
      <c r="G61" s="2"/>
      <c r="H61" s="4"/>
      <c r="I61" s="2"/>
      <c r="J61" s="2"/>
      <c r="K61" s="2"/>
      <c r="L61" s="2"/>
      <c r="M61" s="4"/>
      <c r="N61" s="4"/>
      <c r="O61" s="2"/>
      <c r="P61" s="2"/>
    </row>
    <row r="62" spans="1:16" ht="21" customHeight="1">
      <c r="A62" s="2"/>
      <c r="B62" s="2"/>
      <c r="C62" s="2"/>
      <c r="D62" s="2"/>
      <c r="E62" s="2"/>
      <c r="F62" s="2"/>
      <c r="G62" s="2"/>
      <c r="H62" s="4"/>
      <c r="I62" s="2"/>
      <c r="J62" s="2"/>
      <c r="K62" s="2"/>
      <c r="L62" s="2"/>
      <c r="M62" s="4"/>
      <c r="N62" s="4"/>
      <c r="O62" s="2"/>
      <c r="P62" s="2"/>
    </row>
    <row r="63" spans="1:16" ht="21" customHeight="1">
      <c r="A63" s="2"/>
      <c r="B63" s="2"/>
      <c r="C63" s="2"/>
      <c r="D63" s="2"/>
      <c r="E63" s="2"/>
      <c r="F63" s="2"/>
      <c r="G63" s="2"/>
      <c r="H63" s="4"/>
      <c r="I63" s="2"/>
      <c r="J63" s="2"/>
      <c r="K63" s="2"/>
      <c r="L63" s="2"/>
      <c r="M63" s="4"/>
      <c r="N63" s="4"/>
      <c r="O63" s="2"/>
      <c r="P63" s="2"/>
    </row>
    <row r="64" spans="1:16" ht="21" customHeight="1">
      <c r="A64" s="2"/>
      <c r="B64" s="2"/>
      <c r="C64" s="2"/>
      <c r="D64" s="2"/>
      <c r="E64" s="2"/>
      <c r="F64" s="2"/>
      <c r="G64" s="2"/>
      <c r="H64" s="4"/>
      <c r="I64" s="2"/>
      <c r="J64" s="2"/>
      <c r="K64" s="2"/>
      <c r="L64" s="2"/>
      <c r="M64" s="4"/>
      <c r="N64" s="4"/>
      <c r="O64" s="2"/>
      <c r="P64" s="2"/>
    </row>
    <row r="65" spans="1:16" ht="21" customHeight="1">
      <c r="A65" s="2"/>
      <c r="B65" s="2"/>
      <c r="C65" s="2"/>
      <c r="D65" s="2"/>
      <c r="E65" s="2"/>
      <c r="F65" s="2"/>
      <c r="G65" s="2"/>
      <c r="H65" s="4"/>
      <c r="I65" s="2"/>
      <c r="J65" s="2"/>
      <c r="K65" s="2"/>
      <c r="L65" s="2"/>
      <c r="M65" s="4"/>
      <c r="N65" s="4"/>
      <c r="O65" s="2"/>
      <c r="P65" s="2"/>
    </row>
    <row r="66" spans="1:16" ht="21" customHeight="1">
      <c r="A66" s="2"/>
      <c r="B66" s="2"/>
      <c r="C66" s="2"/>
      <c r="D66" s="2"/>
      <c r="E66" s="2"/>
      <c r="F66" s="2"/>
      <c r="G66" s="2"/>
      <c r="H66" s="4"/>
      <c r="I66" s="2"/>
      <c r="J66" s="2"/>
      <c r="K66" s="2"/>
      <c r="L66" s="2"/>
      <c r="M66" s="4"/>
      <c r="N66" s="4"/>
      <c r="O66" s="2"/>
      <c r="P66" s="2"/>
    </row>
    <row r="67" spans="1:16" ht="21" customHeight="1">
      <c r="A67" s="2"/>
      <c r="B67" s="2"/>
      <c r="C67" s="2"/>
      <c r="D67" s="2"/>
      <c r="E67" s="2"/>
      <c r="F67" s="2"/>
      <c r="G67" s="2"/>
      <c r="H67" s="4"/>
      <c r="I67" s="2"/>
      <c r="J67" s="2"/>
      <c r="K67" s="2"/>
      <c r="L67" s="2"/>
      <c r="M67" s="4"/>
      <c r="N67" s="4"/>
      <c r="O67" s="2"/>
      <c r="P67" s="2"/>
    </row>
    <row r="68" spans="1:16" ht="21" customHeight="1">
      <c r="A68" s="2"/>
      <c r="B68" s="2"/>
      <c r="C68" s="2"/>
      <c r="D68" s="2"/>
      <c r="E68" s="2"/>
      <c r="F68" s="2"/>
      <c r="G68" s="2"/>
      <c r="H68" s="4"/>
      <c r="I68" s="2"/>
      <c r="J68" s="2"/>
      <c r="K68" s="2"/>
      <c r="L68" s="2"/>
      <c r="M68" s="4"/>
      <c r="N68" s="4"/>
      <c r="O68" s="2"/>
      <c r="P68" s="2"/>
    </row>
    <row r="69" spans="1:16" ht="21" customHeight="1">
      <c r="A69" s="2"/>
      <c r="B69" s="2"/>
      <c r="C69" s="2"/>
      <c r="D69" s="2"/>
      <c r="E69" s="2"/>
      <c r="F69" s="2"/>
      <c r="G69" s="2"/>
      <c r="H69" s="4"/>
      <c r="I69" s="2"/>
      <c r="J69" s="2"/>
      <c r="K69" s="2"/>
      <c r="L69" s="2"/>
      <c r="M69" s="4"/>
      <c r="N69" s="4"/>
      <c r="O69" s="2"/>
      <c r="P69" s="2"/>
    </row>
    <row r="70" spans="1:16" ht="21" customHeight="1">
      <c r="A70" s="2"/>
      <c r="B70" s="2"/>
      <c r="C70" s="2"/>
      <c r="D70" s="2"/>
      <c r="E70" s="2"/>
      <c r="F70" s="2"/>
      <c r="G70" s="2"/>
      <c r="H70" s="4"/>
      <c r="I70" s="2"/>
      <c r="J70" s="2"/>
      <c r="K70" s="2"/>
      <c r="L70" s="2"/>
      <c r="M70" s="4"/>
      <c r="N70" s="4"/>
      <c r="O70" s="2"/>
      <c r="P70" s="2"/>
    </row>
    <row r="71" spans="1:16" ht="21" customHeight="1">
      <c r="A71" s="2"/>
      <c r="B71" s="2"/>
      <c r="C71" s="2"/>
      <c r="D71" s="2"/>
      <c r="E71" s="2"/>
      <c r="F71" s="2"/>
      <c r="G71" s="2"/>
      <c r="H71" s="4"/>
      <c r="I71" s="2"/>
      <c r="J71" s="2"/>
      <c r="K71" s="2"/>
      <c r="L71" s="2"/>
      <c r="M71" s="4"/>
      <c r="N71" s="4"/>
      <c r="O71" s="2"/>
      <c r="P71" s="2"/>
    </row>
    <row r="72" spans="1:16" ht="21" customHeight="1">
      <c r="A72" s="2"/>
      <c r="B72" s="2"/>
      <c r="C72" s="2"/>
      <c r="D72" s="2"/>
      <c r="E72" s="2"/>
      <c r="F72" s="2"/>
      <c r="G72" s="2"/>
      <c r="H72" s="4"/>
      <c r="I72" s="2"/>
      <c r="J72" s="2"/>
      <c r="K72" s="2"/>
      <c r="L72" s="2"/>
      <c r="M72" s="4"/>
      <c r="N72" s="4"/>
      <c r="O72" s="2"/>
      <c r="P72" s="2"/>
    </row>
    <row r="73" spans="1:16" ht="21" customHeight="1">
      <c r="A73" s="2"/>
      <c r="B73" s="2"/>
      <c r="C73" s="2"/>
      <c r="D73" s="2"/>
      <c r="E73" s="2"/>
      <c r="F73" s="2"/>
      <c r="G73" s="2"/>
      <c r="H73" s="4"/>
      <c r="I73" s="2"/>
      <c r="J73" s="2"/>
      <c r="K73" s="2"/>
      <c r="L73" s="2"/>
      <c r="M73" s="4"/>
      <c r="N73" s="4"/>
      <c r="O73" s="2"/>
      <c r="P73" s="2"/>
    </row>
    <row r="74" spans="1:16" ht="21" customHeight="1">
      <c r="A74" s="2"/>
      <c r="B74" s="2"/>
      <c r="C74" s="2"/>
      <c r="D74" s="2"/>
      <c r="E74" s="2"/>
      <c r="F74" s="2"/>
      <c r="G74" s="2"/>
      <c r="H74" s="4"/>
      <c r="I74" s="2"/>
      <c r="J74" s="2"/>
      <c r="K74" s="2"/>
      <c r="L74" s="2"/>
      <c r="M74" s="4"/>
      <c r="N74" s="4"/>
      <c r="O74" s="2"/>
      <c r="P74" s="2"/>
    </row>
    <row r="75" spans="1:16" ht="21" customHeight="1">
      <c r="A75" s="2"/>
      <c r="B75" s="2"/>
      <c r="C75" s="2"/>
      <c r="D75" s="2"/>
      <c r="E75" s="2"/>
      <c r="F75" s="2"/>
      <c r="G75" s="2"/>
      <c r="H75" s="4"/>
      <c r="I75" s="2"/>
      <c r="J75" s="2"/>
      <c r="K75" s="2"/>
      <c r="L75" s="2"/>
      <c r="M75" s="4"/>
      <c r="N75" s="4"/>
      <c r="O75" s="2"/>
      <c r="P75" s="2"/>
    </row>
    <row r="76" spans="1:16" ht="21" customHeight="1">
      <c r="A76" s="2"/>
      <c r="B76" s="2"/>
      <c r="C76" s="2"/>
      <c r="D76" s="2"/>
      <c r="E76" s="2"/>
      <c r="F76" s="2"/>
      <c r="G76" s="2"/>
      <c r="H76" s="4"/>
      <c r="I76" s="2"/>
      <c r="J76" s="2"/>
      <c r="K76" s="2"/>
      <c r="L76" s="2"/>
      <c r="M76" s="4"/>
      <c r="N76" s="4"/>
      <c r="O76" s="2"/>
      <c r="P76" s="2"/>
    </row>
    <row r="77" spans="1:16" ht="21" customHeight="1">
      <c r="A77" s="2"/>
      <c r="B77" s="2"/>
      <c r="C77" s="2"/>
      <c r="D77" s="2"/>
      <c r="E77" s="2"/>
      <c r="F77" s="2"/>
      <c r="G77" s="2"/>
      <c r="H77" s="4"/>
      <c r="I77" s="2"/>
      <c r="J77" s="2"/>
      <c r="K77" s="2"/>
      <c r="L77" s="2"/>
      <c r="M77" s="4"/>
      <c r="N77" s="4"/>
      <c r="O77" s="2"/>
      <c r="P77" s="2"/>
    </row>
    <row r="78" spans="1:16" ht="21" customHeight="1">
      <c r="A78" s="2"/>
      <c r="B78" s="2"/>
      <c r="C78" s="2"/>
      <c r="D78" s="2"/>
      <c r="E78" s="2"/>
      <c r="F78" s="2"/>
      <c r="G78" s="2"/>
      <c r="H78" s="4"/>
      <c r="I78" s="2"/>
      <c r="J78" s="2"/>
      <c r="K78" s="2"/>
      <c r="L78" s="2"/>
      <c r="M78" s="4"/>
      <c r="N78" s="4"/>
      <c r="O78" s="2"/>
      <c r="P78" s="2"/>
    </row>
    <row r="79" spans="1:16" ht="21" customHeight="1">
      <c r="A79" s="2"/>
      <c r="B79" s="2"/>
      <c r="C79" s="2"/>
      <c r="D79" s="2"/>
      <c r="E79" s="2"/>
      <c r="F79" s="2"/>
      <c r="G79" s="2"/>
      <c r="H79" s="4"/>
      <c r="I79" s="2"/>
      <c r="J79" s="2"/>
      <c r="K79" s="2"/>
      <c r="L79" s="2"/>
      <c r="M79" s="4"/>
      <c r="N79" s="4"/>
      <c r="O79" s="2"/>
      <c r="P79" s="2"/>
    </row>
    <row r="80" spans="1:16" ht="21" customHeight="1">
      <c r="A80" s="2"/>
      <c r="B80" s="2"/>
      <c r="C80" s="2"/>
      <c r="D80" s="2"/>
      <c r="E80" s="2"/>
      <c r="F80" s="2"/>
      <c r="G80" s="2"/>
      <c r="H80" s="4"/>
      <c r="I80" s="2"/>
      <c r="J80" s="2"/>
      <c r="K80" s="2"/>
      <c r="L80" s="2"/>
      <c r="M80" s="4"/>
      <c r="N80" s="4"/>
      <c r="O80" s="2"/>
      <c r="P80" s="2"/>
    </row>
    <row r="81" spans="1:16" ht="21" customHeight="1">
      <c r="A81" s="2"/>
      <c r="B81" s="2"/>
      <c r="C81" s="2"/>
      <c r="D81" s="2"/>
      <c r="E81" s="2"/>
      <c r="F81" s="2"/>
      <c r="G81" s="2"/>
      <c r="H81" s="4"/>
      <c r="I81" s="2"/>
      <c r="J81" s="2"/>
      <c r="K81" s="2"/>
      <c r="L81" s="2"/>
      <c r="M81" s="4"/>
      <c r="N81" s="4"/>
      <c r="O81" s="2"/>
      <c r="P81" s="2"/>
    </row>
    <row r="82" spans="1:16" ht="21" customHeight="1">
      <c r="A82" s="2"/>
      <c r="B82" s="2"/>
      <c r="C82" s="2"/>
      <c r="D82" s="2"/>
      <c r="E82" s="2"/>
      <c r="F82" s="2"/>
      <c r="G82" s="2"/>
      <c r="H82" s="4"/>
      <c r="I82" s="2"/>
      <c r="J82" s="2"/>
      <c r="K82" s="2"/>
      <c r="L82" s="2"/>
      <c r="M82" s="4"/>
      <c r="N82" s="4"/>
      <c r="O82" s="2"/>
      <c r="P82" s="2"/>
    </row>
    <row r="83" spans="1:16" ht="21" customHeight="1">
      <c r="A83" s="2"/>
      <c r="B83" s="2"/>
      <c r="C83" s="2"/>
      <c r="D83" s="2"/>
      <c r="E83" s="2"/>
      <c r="F83" s="2"/>
      <c r="G83" s="2"/>
      <c r="H83" s="4"/>
      <c r="I83" s="2"/>
      <c r="J83" s="2"/>
      <c r="K83" s="2"/>
      <c r="L83" s="2"/>
      <c r="M83" s="4"/>
      <c r="N83" s="4"/>
      <c r="O83" s="2"/>
      <c r="P83" s="2"/>
    </row>
    <row r="84" spans="1:16" ht="21" customHeight="1">
      <c r="A84" s="2"/>
      <c r="B84" s="2"/>
      <c r="C84" s="2"/>
      <c r="D84" s="2"/>
      <c r="E84" s="2"/>
      <c r="F84" s="2"/>
      <c r="G84" s="2"/>
      <c r="H84" s="4"/>
      <c r="I84" s="2"/>
      <c r="J84" s="2"/>
      <c r="K84" s="2"/>
      <c r="L84" s="2"/>
      <c r="M84" s="4"/>
      <c r="N84" s="4"/>
      <c r="O84" s="2"/>
      <c r="P84" s="2"/>
    </row>
    <row r="85" spans="1:16" ht="21" customHeight="1">
      <c r="A85" s="2"/>
      <c r="B85" s="2"/>
      <c r="C85" s="2"/>
      <c r="D85" s="2"/>
      <c r="E85" s="2"/>
      <c r="F85" s="2"/>
      <c r="G85" s="2"/>
      <c r="H85" s="4"/>
      <c r="I85" s="2"/>
      <c r="J85" s="2"/>
      <c r="K85" s="2"/>
      <c r="L85" s="2"/>
      <c r="M85" s="4"/>
      <c r="N85" s="4"/>
      <c r="O85" s="2"/>
      <c r="P85" s="2"/>
    </row>
    <row r="86" spans="1:16" ht="21" customHeight="1">
      <c r="A86" s="2"/>
      <c r="B86" s="2"/>
      <c r="C86" s="2"/>
      <c r="D86" s="2"/>
      <c r="E86" s="2"/>
      <c r="F86" s="2"/>
      <c r="G86" s="2"/>
      <c r="H86" s="4"/>
      <c r="I86" s="2"/>
      <c r="J86" s="2"/>
      <c r="K86" s="2"/>
      <c r="L86" s="2"/>
      <c r="M86" s="4"/>
      <c r="N86" s="4"/>
      <c r="O86" s="2"/>
      <c r="P86" s="2"/>
    </row>
    <row r="87" spans="1:16" ht="21" customHeight="1">
      <c r="A87" s="2"/>
      <c r="B87" s="2"/>
      <c r="C87" s="2"/>
      <c r="D87" s="2"/>
      <c r="E87" s="2"/>
      <c r="F87" s="2"/>
      <c r="G87" s="2"/>
      <c r="H87" s="4"/>
      <c r="I87" s="2"/>
      <c r="J87" s="2"/>
      <c r="K87" s="2"/>
      <c r="L87" s="2"/>
      <c r="M87" s="4"/>
      <c r="N87" s="4"/>
      <c r="O87" s="2"/>
      <c r="P87" s="2"/>
    </row>
    <row r="88" spans="1:16" ht="21" customHeight="1">
      <c r="A88" s="2"/>
      <c r="B88" s="2"/>
      <c r="C88" s="2"/>
      <c r="D88" s="2"/>
      <c r="E88" s="2"/>
      <c r="F88" s="2"/>
      <c r="G88" s="2"/>
      <c r="H88" s="4"/>
      <c r="I88" s="2"/>
      <c r="J88" s="2"/>
      <c r="K88" s="2"/>
      <c r="L88" s="2"/>
      <c r="M88" s="4"/>
      <c r="N88" s="4"/>
      <c r="O88" s="2"/>
      <c r="P88" s="2"/>
    </row>
    <row r="89" spans="1:16" ht="21" customHeight="1">
      <c r="A89" s="2"/>
      <c r="B89" s="2"/>
      <c r="C89" s="2"/>
      <c r="D89" s="2"/>
      <c r="E89" s="2"/>
      <c r="F89" s="2"/>
      <c r="G89" s="2"/>
      <c r="H89" s="4"/>
      <c r="I89" s="2"/>
      <c r="J89" s="2"/>
      <c r="K89" s="2"/>
      <c r="L89" s="2"/>
      <c r="M89" s="4"/>
      <c r="N89" s="4"/>
      <c r="O89" s="2"/>
      <c r="P89" s="2"/>
    </row>
    <row r="90" spans="1:16" ht="21" customHeight="1">
      <c r="A90" s="2"/>
      <c r="B90" s="2"/>
      <c r="C90" s="2"/>
      <c r="D90" s="2"/>
      <c r="E90" s="2"/>
      <c r="F90" s="2"/>
      <c r="G90" s="2"/>
      <c r="H90" s="4"/>
      <c r="I90" s="2"/>
      <c r="J90" s="2"/>
      <c r="K90" s="2"/>
      <c r="L90" s="2"/>
      <c r="M90" s="4"/>
      <c r="N90" s="4"/>
      <c r="O90" s="2"/>
      <c r="P90" s="2"/>
    </row>
    <row r="91" spans="1:16" ht="21" customHeight="1">
      <c r="A91" s="2"/>
      <c r="B91" s="2"/>
      <c r="C91" s="2"/>
      <c r="D91" s="2"/>
      <c r="E91" s="2"/>
      <c r="F91" s="2"/>
      <c r="G91" s="2"/>
      <c r="H91" s="4"/>
      <c r="I91" s="2"/>
      <c r="J91" s="2"/>
      <c r="K91" s="2"/>
      <c r="L91" s="2"/>
      <c r="M91" s="4"/>
      <c r="N91" s="4"/>
      <c r="O91" s="2"/>
      <c r="P91" s="2"/>
    </row>
    <row r="92" spans="1:16" ht="21" customHeight="1">
      <c r="A92" s="2"/>
      <c r="B92" s="2"/>
      <c r="C92" s="2"/>
      <c r="D92" s="2"/>
      <c r="E92" s="2"/>
      <c r="F92" s="2"/>
      <c r="G92" s="2"/>
      <c r="H92" s="4"/>
      <c r="I92" s="2"/>
      <c r="J92" s="2"/>
      <c r="K92" s="2"/>
      <c r="L92" s="2"/>
      <c r="M92" s="4"/>
      <c r="N92" s="4"/>
      <c r="O92" s="2"/>
      <c r="P92" s="2"/>
    </row>
    <row r="93" spans="1:16" ht="21" customHeight="1">
      <c r="A93" s="2"/>
      <c r="B93" s="2"/>
      <c r="C93" s="2"/>
      <c r="D93" s="2"/>
      <c r="E93" s="2"/>
      <c r="F93" s="2"/>
      <c r="G93" s="2"/>
      <c r="H93" s="4"/>
      <c r="I93" s="2"/>
      <c r="J93" s="2"/>
      <c r="K93" s="2"/>
      <c r="L93" s="2"/>
      <c r="M93" s="4"/>
      <c r="N93" s="4"/>
      <c r="O93" s="2"/>
      <c r="P93" s="2"/>
    </row>
    <row r="94" spans="1:16" ht="21" customHeight="1">
      <c r="A94" s="2"/>
      <c r="B94" s="2"/>
      <c r="C94" s="2"/>
      <c r="D94" s="2"/>
      <c r="E94" s="2"/>
      <c r="F94" s="2"/>
      <c r="G94" s="2"/>
      <c r="H94" s="4"/>
      <c r="I94" s="2"/>
      <c r="J94" s="2"/>
      <c r="K94" s="2"/>
      <c r="L94" s="2"/>
      <c r="M94" s="4"/>
      <c r="N94" s="4"/>
      <c r="O94" s="2"/>
      <c r="P94" s="2"/>
    </row>
    <row r="95" spans="1:16" ht="21" customHeight="1">
      <c r="A95" s="2"/>
      <c r="B95" s="2"/>
      <c r="C95" s="2"/>
      <c r="D95" s="2"/>
      <c r="E95" s="2"/>
      <c r="F95" s="2"/>
      <c r="G95" s="2"/>
      <c r="H95" s="4"/>
      <c r="I95" s="2"/>
      <c r="J95" s="2"/>
      <c r="K95" s="2"/>
      <c r="L95" s="2"/>
      <c r="M95" s="4"/>
      <c r="N95" s="4"/>
      <c r="O95" s="2"/>
      <c r="P95" s="2"/>
    </row>
    <row r="96" spans="1:16" ht="21" customHeight="1">
      <c r="A96" s="2"/>
      <c r="B96" s="2"/>
      <c r="C96" s="2"/>
      <c r="D96" s="2"/>
      <c r="E96" s="2"/>
      <c r="F96" s="2"/>
      <c r="G96" s="2"/>
      <c r="H96" s="4"/>
      <c r="I96" s="2"/>
      <c r="J96" s="2"/>
      <c r="K96" s="2"/>
      <c r="L96" s="2"/>
      <c r="M96" s="4"/>
      <c r="N96" s="4"/>
      <c r="O96" s="2"/>
      <c r="P96" s="2"/>
    </row>
    <row r="97" spans="1:16" ht="21" customHeight="1">
      <c r="A97" s="2"/>
      <c r="B97" s="2"/>
      <c r="C97" s="2"/>
      <c r="D97" s="2"/>
      <c r="E97" s="2"/>
      <c r="F97" s="2"/>
      <c r="G97" s="2"/>
      <c r="H97" s="4"/>
      <c r="I97" s="2"/>
      <c r="J97" s="2"/>
      <c r="K97" s="2"/>
      <c r="L97" s="2"/>
      <c r="M97" s="4"/>
      <c r="N97" s="4"/>
      <c r="O97" s="2"/>
      <c r="P97" s="2"/>
    </row>
    <row r="98" spans="1:16" ht="21" customHeight="1">
      <c r="A98" s="2"/>
      <c r="B98" s="2"/>
      <c r="C98" s="2"/>
      <c r="D98" s="2"/>
      <c r="E98" s="2"/>
      <c r="F98" s="2"/>
      <c r="G98" s="2"/>
      <c r="H98" s="4"/>
      <c r="I98" s="2"/>
      <c r="J98" s="2"/>
      <c r="K98" s="2"/>
      <c r="L98" s="2"/>
      <c r="M98" s="4"/>
      <c r="N98" s="4"/>
      <c r="O98" s="2"/>
      <c r="P98" s="2"/>
    </row>
    <row r="99" spans="1:16" ht="21" customHeight="1">
      <c r="A99" s="2"/>
      <c r="B99" s="2"/>
      <c r="C99" s="2"/>
      <c r="D99" s="2"/>
      <c r="E99" s="2"/>
      <c r="F99" s="2"/>
      <c r="G99" s="2"/>
      <c r="H99" s="4"/>
      <c r="I99" s="2"/>
      <c r="J99" s="2"/>
      <c r="K99" s="2"/>
      <c r="L99" s="2"/>
      <c r="M99" s="4"/>
      <c r="N99" s="4"/>
      <c r="O99" s="2"/>
      <c r="P99" s="2"/>
    </row>
    <row r="100" spans="1:16" ht="21" customHeight="1">
      <c r="A100" s="2"/>
      <c r="B100" s="2"/>
      <c r="C100" s="2"/>
      <c r="D100" s="2"/>
      <c r="E100" s="2"/>
      <c r="F100" s="2"/>
      <c r="G100" s="2"/>
      <c r="H100" s="4"/>
      <c r="I100" s="2"/>
      <c r="J100" s="2"/>
      <c r="K100" s="2"/>
      <c r="L100" s="2"/>
      <c r="M100" s="4"/>
      <c r="N100" s="4"/>
      <c r="O100" s="2"/>
      <c r="P100" s="2"/>
    </row>
    <row r="101" spans="1:16" ht="21" customHeight="1">
      <c r="A101" s="2"/>
      <c r="B101" s="2"/>
      <c r="C101" s="2"/>
      <c r="D101" s="2"/>
      <c r="E101" s="2"/>
      <c r="F101" s="2"/>
      <c r="G101" s="2"/>
      <c r="H101" s="4"/>
      <c r="I101" s="2"/>
      <c r="J101" s="2"/>
      <c r="K101" s="2"/>
      <c r="L101" s="2"/>
      <c r="M101" s="4"/>
      <c r="N101" s="4"/>
      <c r="O101" s="2"/>
      <c r="P101" s="2"/>
    </row>
    <row r="102" spans="1:16" ht="21" customHeight="1">
      <c r="A102" s="2"/>
      <c r="B102" s="2"/>
      <c r="C102" s="2"/>
      <c r="D102" s="2"/>
      <c r="E102" s="2"/>
      <c r="F102" s="2"/>
      <c r="G102" s="2"/>
      <c r="H102" s="4"/>
      <c r="I102" s="2"/>
      <c r="J102" s="2"/>
      <c r="K102" s="2"/>
      <c r="L102" s="2"/>
      <c r="M102" s="4"/>
      <c r="N102" s="4"/>
      <c r="O102" s="2"/>
      <c r="P102" s="2"/>
    </row>
    <row r="103" spans="1:16" ht="21" customHeight="1">
      <c r="A103" s="2"/>
      <c r="B103" s="2"/>
      <c r="C103" s="2"/>
      <c r="D103" s="2"/>
      <c r="E103" s="2"/>
      <c r="F103" s="2"/>
      <c r="G103" s="2"/>
      <c r="H103" s="4"/>
      <c r="I103" s="2"/>
      <c r="J103" s="2"/>
      <c r="K103" s="2"/>
      <c r="L103" s="2"/>
      <c r="M103" s="4"/>
      <c r="N103" s="4"/>
      <c r="O103" s="2"/>
      <c r="P103" s="2"/>
    </row>
    <row r="104" spans="1:16" ht="21" customHeight="1">
      <c r="A104" s="2"/>
      <c r="B104" s="2"/>
      <c r="C104" s="2"/>
      <c r="D104" s="2"/>
      <c r="E104" s="2"/>
      <c r="F104" s="2"/>
      <c r="G104" s="2"/>
      <c r="H104" s="4"/>
      <c r="I104" s="2"/>
      <c r="J104" s="2"/>
      <c r="K104" s="2"/>
      <c r="L104" s="2"/>
      <c r="M104" s="4"/>
      <c r="N104" s="4"/>
      <c r="O104" s="2"/>
      <c r="P104" s="2"/>
    </row>
    <row r="105" spans="1:16" ht="21" customHeight="1">
      <c r="A105" s="2"/>
      <c r="B105" s="2"/>
      <c r="C105" s="2"/>
      <c r="D105" s="2"/>
      <c r="E105" s="2"/>
      <c r="F105" s="2"/>
      <c r="G105" s="2"/>
      <c r="H105" s="4"/>
      <c r="I105" s="2"/>
      <c r="J105" s="2"/>
      <c r="K105" s="2"/>
      <c r="L105" s="2"/>
      <c r="M105" s="4"/>
      <c r="N105" s="4"/>
      <c r="O105" s="2"/>
      <c r="P105" s="2"/>
    </row>
    <row r="106" spans="1:16" ht="21" customHeight="1">
      <c r="A106" s="2"/>
      <c r="B106" s="2"/>
      <c r="C106" s="2"/>
      <c r="D106" s="2"/>
      <c r="E106" s="2"/>
      <c r="F106" s="2"/>
      <c r="G106" s="2"/>
      <c r="H106" s="4"/>
      <c r="I106" s="2"/>
      <c r="J106" s="2"/>
      <c r="K106" s="2"/>
      <c r="L106" s="2"/>
      <c r="M106" s="4"/>
      <c r="N106" s="4"/>
      <c r="O106" s="2"/>
      <c r="P106" s="2"/>
    </row>
    <row r="107" spans="1:16" ht="21" customHeight="1">
      <c r="A107" s="2"/>
      <c r="B107" s="2"/>
      <c r="C107" s="2"/>
      <c r="D107" s="2"/>
      <c r="E107" s="2"/>
      <c r="F107" s="2"/>
      <c r="G107" s="2"/>
      <c r="H107" s="4"/>
      <c r="I107" s="2"/>
      <c r="J107" s="2"/>
      <c r="K107" s="2"/>
      <c r="L107" s="2"/>
      <c r="M107" s="4"/>
      <c r="N107" s="4"/>
      <c r="O107" s="2"/>
      <c r="P107" s="2"/>
    </row>
    <row r="108" spans="1:16" ht="21" customHeight="1">
      <c r="A108" s="2"/>
      <c r="B108" s="2"/>
      <c r="C108" s="2"/>
      <c r="D108" s="2"/>
      <c r="E108" s="2"/>
      <c r="F108" s="2"/>
      <c r="G108" s="2"/>
      <c r="H108" s="4"/>
      <c r="I108" s="2"/>
      <c r="J108" s="2"/>
      <c r="K108" s="2"/>
      <c r="L108" s="2"/>
      <c r="M108" s="4"/>
      <c r="N108" s="4"/>
      <c r="O108" s="2"/>
      <c r="P108" s="2"/>
    </row>
    <row r="109" spans="1:16" ht="21" customHeight="1">
      <c r="A109" s="2"/>
      <c r="B109" s="2"/>
      <c r="C109" s="2"/>
      <c r="D109" s="2"/>
      <c r="E109" s="2"/>
      <c r="F109" s="2"/>
      <c r="G109" s="2"/>
      <c r="H109" s="4"/>
      <c r="I109" s="2"/>
      <c r="J109" s="2"/>
      <c r="K109" s="2"/>
      <c r="L109" s="2"/>
      <c r="M109" s="4"/>
      <c r="N109" s="4"/>
      <c r="O109" s="2"/>
      <c r="P109" s="2"/>
    </row>
    <row r="110" spans="1:16" ht="21" customHeight="1">
      <c r="A110" s="2"/>
      <c r="B110" s="2"/>
      <c r="C110" s="2"/>
      <c r="D110" s="2"/>
      <c r="E110" s="2"/>
      <c r="F110" s="2"/>
      <c r="G110" s="2"/>
      <c r="H110" s="4"/>
      <c r="I110" s="2"/>
      <c r="J110" s="2"/>
      <c r="K110" s="2"/>
      <c r="L110" s="2"/>
      <c r="M110" s="4"/>
      <c r="N110" s="4"/>
      <c r="O110" s="2"/>
      <c r="P110" s="2"/>
    </row>
    <row r="111" spans="1:16" ht="21" customHeight="1">
      <c r="A111" s="2"/>
      <c r="B111" s="2"/>
      <c r="C111" s="2"/>
      <c r="D111" s="2"/>
      <c r="E111" s="2"/>
      <c r="F111" s="2"/>
      <c r="G111" s="2"/>
      <c r="H111" s="4"/>
      <c r="I111" s="2"/>
      <c r="J111" s="2"/>
      <c r="K111" s="2"/>
      <c r="L111" s="2"/>
      <c r="M111" s="4"/>
      <c r="N111" s="4"/>
      <c r="O111" s="2"/>
      <c r="P111" s="2"/>
    </row>
    <row r="112" spans="1:16" ht="21" customHeight="1">
      <c r="A112" s="2"/>
      <c r="B112" s="2"/>
      <c r="C112" s="2"/>
      <c r="D112" s="2"/>
      <c r="E112" s="2"/>
      <c r="F112" s="2"/>
      <c r="G112" s="2"/>
      <c r="H112" s="4"/>
      <c r="I112" s="2"/>
      <c r="J112" s="2"/>
      <c r="K112" s="2"/>
      <c r="L112" s="2"/>
      <c r="M112" s="4"/>
      <c r="N112" s="4"/>
      <c r="O112" s="2"/>
      <c r="P112" s="2"/>
    </row>
    <row r="113" spans="1:16" ht="21" customHeight="1">
      <c r="A113" s="2"/>
      <c r="B113" s="2"/>
      <c r="C113" s="2"/>
      <c r="D113" s="2"/>
      <c r="E113" s="2"/>
      <c r="F113" s="2"/>
      <c r="G113" s="2"/>
      <c r="H113" s="4"/>
      <c r="I113" s="2"/>
      <c r="J113" s="2"/>
      <c r="K113" s="2"/>
      <c r="L113" s="2"/>
      <c r="M113" s="4"/>
      <c r="N113" s="4"/>
      <c r="O113" s="2"/>
      <c r="P113" s="2"/>
    </row>
    <row r="114" spans="1:16" ht="21" customHeight="1">
      <c r="A114" s="2"/>
      <c r="B114" s="2"/>
      <c r="C114" s="2"/>
      <c r="D114" s="2"/>
      <c r="E114" s="2"/>
      <c r="F114" s="2"/>
      <c r="G114" s="2"/>
      <c r="H114" s="4"/>
      <c r="I114" s="2"/>
      <c r="J114" s="2"/>
      <c r="K114" s="2"/>
      <c r="L114" s="2"/>
      <c r="M114" s="4"/>
      <c r="N114" s="4"/>
      <c r="O114" s="2"/>
      <c r="P114" s="2"/>
    </row>
    <row r="115" spans="1:16" ht="21" customHeight="1">
      <c r="A115" s="2"/>
      <c r="B115" s="2"/>
      <c r="C115" s="2"/>
      <c r="D115" s="2"/>
      <c r="E115" s="2"/>
      <c r="F115" s="2"/>
      <c r="G115" s="2"/>
      <c r="H115" s="4"/>
      <c r="I115" s="2"/>
      <c r="J115" s="2"/>
      <c r="K115" s="2"/>
      <c r="L115" s="2"/>
      <c r="M115" s="4"/>
      <c r="N115" s="4"/>
      <c r="O115" s="2"/>
      <c r="P115" s="2"/>
    </row>
    <row r="116" spans="1:16" ht="21" customHeight="1">
      <c r="A116" s="2"/>
      <c r="B116" s="2"/>
      <c r="C116" s="2"/>
      <c r="D116" s="2"/>
      <c r="E116" s="2"/>
      <c r="F116" s="2"/>
      <c r="G116" s="2"/>
      <c r="H116" s="4"/>
      <c r="I116" s="2"/>
      <c r="J116" s="2"/>
      <c r="K116" s="2"/>
      <c r="L116" s="2"/>
      <c r="M116" s="4"/>
      <c r="N116" s="4"/>
      <c r="O116" s="2"/>
      <c r="P116" s="2"/>
    </row>
    <row r="117" spans="1:16" ht="21" customHeight="1">
      <c r="A117" s="2"/>
      <c r="B117" s="2"/>
      <c r="C117" s="2"/>
      <c r="D117" s="2"/>
      <c r="E117" s="2"/>
      <c r="F117" s="2"/>
      <c r="G117" s="2"/>
      <c r="H117" s="4"/>
      <c r="I117" s="2"/>
      <c r="J117" s="2"/>
      <c r="K117" s="2"/>
      <c r="L117" s="2"/>
      <c r="M117" s="4"/>
      <c r="N117" s="4"/>
      <c r="O117" s="2"/>
      <c r="P117" s="2"/>
    </row>
    <row r="118" spans="1:16" ht="21" customHeight="1">
      <c r="A118" s="2"/>
      <c r="B118" s="2"/>
      <c r="C118" s="2"/>
      <c r="D118" s="2"/>
      <c r="E118" s="2"/>
      <c r="F118" s="2"/>
      <c r="G118" s="2"/>
      <c r="H118" s="4"/>
      <c r="I118" s="2"/>
      <c r="J118" s="2"/>
      <c r="K118" s="2"/>
      <c r="L118" s="2"/>
      <c r="M118" s="4"/>
      <c r="N118" s="4"/>
      <c r="O118" s="2"/>
      <c r="P118" s="2"/>
    </row>
    <row r="119" spans="1:16" ht="21" customHeight="1">
      <c r="A119" s="2"/>
      <c r="B119" s="2"/>
      <c r="C119" s="2"/>
      <c r="D119" s="2"/>
      <c r="E119" s="2"/>
      <c r="F119" s="2"/>
      <c r="G119" s="2"/>
      <c r="H119" s="4"/>
      <c r="I119" s="2"/>
      <c r="J119" s="2"/>
      <c r="K119" s="2"/>
      <c r="L119" s="2"/>
      <c r="M119" s="4"/>
      <c r="N119" s="4"/>
      <c r="O119" s="2"/>
      <c r="P119" s="2"/>
    </row>
    <row r="120" spans="1:16" ht="21" customHeight="1">
      <c r="A120" s="2"/>
      <c r="B120" s="2"/>
      <c r="C120" s="2"/>
      <c r="D120" s="2"/>
      <c r="E120" s="2"/>
      <c r="F120" s="2"/>
      <c r="G120" s="2"/>
      <c r="H120" s="4"/>
      <c r="I120" s="2"/>
      <c r="J120" s="2"/>
      <c r="K120" s="2"/>
      <c r="L120" s="2"/>
      <c r="M120" s="4"/>
      <c r="N120" s="4"/>
      <c r="O120" s="2"/>
      <c r="P120" s="2"/>
    </row>
    <row r="121" spans="1:16" ht="21" customHeight="1">
      <c r="A121" s="2"/>
      <c r="B121" s="2"/>
      <c r="C121" s="2"/>
      <c r="D121" s="2"/>
      <c r="E121" s="2"/>
      <c r="F121" s="2"/>
      <c r="G121" s="2"/>
      <c r="H121" s="4"/>
      <c r="I121" s="2"/>
      <c r="J121" s="2"/>
      <c r="K121" s="2"/>
      <c r="L121" s="2"/>
      <c r="M121" s="4"/>
      <c r="N121" s="4"/>
      <c r="O121" s="2"/>
      <c r="P121" s="2"/>
    </row>
    <row r="122" spans="1:16" ht="21" customHeight="1">
      <c r="A122" s="2"/>
      <c r="B122" s="2"/>
      <c r="C122" s="2"/>
      <c r="D122" s="2"/>
      <c r="E122" s="2"/>
      <c r="F122" s="2"/>
      <c r="G122" s="2"/>
      <c r="H122" s="4"/>
      <c r="I122" s="2"/>
      <c r="J122" s="2"/>
      <c r="K122" s="2"/>
      <c r="L122" s="2"/>
      <c r="M122" s="4"/>
      <c r="N122" s="4"/>
      <c r="O122" s="2"/>
      <c r="P122" s="2"/>
    </row>
    <row r="123" spans="1:16" ht="21" customHeight="1">
      <c r="A123" s="2"/>
      <c r="B123" s="2"/>
      <c r="C123" s="2"/>
      <c r="D123" s="2"/>
      <c r="E123" s="2"/>
      <c r="F123" s="2"/>
      <c r="G123" s="2"/>
      <c r="H123" s="4"/>
      <c r="I123" s="2"/>
      <c r="J123" s="2"/>
      <c r="K123" s="2"/>
      <c r="L123" s="2"/>
      <c r="M123" s="4"/>
      <c r="N123" s="4"/>
      <c r="O123" s="2"/>
      <c r="P123" s="2"/>
    </row>
    <row r="124" spans="1:16" ht="21" customHeight="1">
      <c r="A124" s="2"/>
      <c r="B124" s="2"/>
      <c r="C124" s="2"/>
      <c r="D124" s="2"/>
      <c r="E124" s="2"/>
      <c r="F124" s="2"/>
      <c r="G124" s="2"/>
      <c r="H124" s="4"/>
      <c r="I124" s="2"/>
      <c r="J124" s="2"/>
      <c r="K124" s="2"/>
      <c r="L124" s="2"/>
      <c r="M124" s="4"/>
      <c r="N124" s="4"/>
      <c r="O124" s="2"/>
      <c r="P124" s="2"/>
    </row>
    <row r="125" spans="1:16" ht="21" customHeight="1">
      <c r="A125" s="2"/>
      <c r="B125" s="2"/>
      <c r="C125" s="2"/>
      <c r="D125" s="2"/>
      <c r="E125" s="2"/>
      <c r="F125" s="2"/>
      <c r="G125" s="2"/>
      <c r="H125" s="4"/>
      <c r="I125" s="2"/>
      <c r="J125" s="2"/>
      <c r="K125" s="2"/>
      <c r="L125" s="2"/>
      <c r="M125" s="4"/>
      <c r="N125" s="4"/>
      <c r="O125" s="2"/>
      <c r="P125" s="2"/>
    </row>
    <row r="126" spans="1:16" ht="21" customHeight="1">
      <c r="A126" s="2"/>
      <c r="B126" s="2"/>
      <c r="C126" s="2"/>
      <c r="D126" s="2"/>
      <c r="E126" s="2"/>
      <c r="F126" s="2"/>
      <c r="G126" s="2"/>
      <c r="H126" s="4"/>
      <c r="I126" s="2"/>
      <c r="J126" s="2"/>
      <c r="K126" s="2"/>
      <c r="L126" s="2"/>
      <c r="M126" s="4"/>
      <c r="N126" s="4"/>
      <c r="O126" s="2"/>
      <c r="P126" s="2"/>
    </row>
    <row r="127" spans="1:16" ht="21" customHeight="1">
      <c r="A127" s="2"/>
      <c r="B127" s="2"/>
      <c r="C127" s="2"/>
      <c r="D127" s="2"/>
      <c r="E127" s="2"/>
      <c r="F127" s="2"/>
      <c r="G127" s="2"/>
      <c r="H127" s="4"/>
      <c r="I127" s="2"/>
      <c r="J127" s="2"/>
      <c r="K127" s="2"/>
      <c r="L127" s="2"/>
      <c r="M127" s="4"/>
      <c r="N127" s="4"/>
      <c r="O127" s="2"/>
      <c r="P127" s="2"/>
    </row>
    <row r="128" spans="1:16" ht="21" customHeight="1">
      <c r="A128" s="2"/>
      <c r="B128" s="2"/>
      <c r="C128" s="2"/>
      <c r="D128" s="2"/>
      <c r="E128" s="2"/>
      <c r="F128" s="2"/>
      <c r="G128" s="2"/>
      <c r="H128" s="4"/>
      <c r="I128" s="2"/>
      <c r="J128" s="2"/>
      <c r="K128" s="2"/>
      <c r="L128" s="2"/>
      <c r="M128" s="4"/>
      <c r="N128" s="4"/>
      <c r="O128" s="2"/>
      <c r="P128" s="2"/>
    </row>
    <row r="129" spans="1:16" ht="21" customHeight="1">
      <c r="A129" s="2"/>
      <c r="B129" s="2"/>
      <c r="C129" s="2"/>
      <c r="D129" s="2"/>
      <c r="E129" s="2"/>
      <c r="F129" s="2"/>
      <c r="G129" s="2"/>
      <c r="H129" s="4"/>
      <c r="I129" s="2"/>
      <c r="J129" s="2"/>
      <c r="K129" s="2"/>
      <c r="L129" s="2"/>
      <c r="M129" s="4"/>
      <c r="N129" s="4"/>
      <c r="O129" s="2"/>
      <c r="P129" s="2"/>
    </row>
    <row r="130" spans="1:16" ht="21" customHeight="1">
      <c r="A130" s="2"/>
      <c r="B130" s="2"/>
      <c r="C130" s="2"/>
      <c r="D130" s="2"/>
      <c r="E130" s="2"/>
      <c r="F130" s="2"/>
      <c r="G130" s="2"/>
      <c r="H130" s="4"/>
      <c r="I130" s="2"/>
      <c r="J130" s="2"/>
      <c r="K130" s="2"/>
      <c r="L130" s="2"/>
      <c r="M130" s="4"/>
      <c r="N130" s="4"/>
      <c r="O130" s="2"/>
      <c r="P130" s="2"/>
    </row>
    <row r="131" spans="1:16" ht="21" customHeight="1">
      <c r="A131" s="2"/>
      <c r="B131" s="2"/>
      <c r="C131" s="2"/>
      <c r="D131" s="2"/>
      <c r="E131" s="2"/>
      <c r="F131" s="2"/>
      <c r="G131" s="2"/>
      <c r="H131" s="4"/>
      <c r="I131" s="2"/>
      <c r="J131" s="2"/>
      <c r="K131" s="2"/>
      <c r="L131" s="2"/>
      <c r="M131" s="4"/>
      <c r="N131" s="4"/>
      <c r="O131" s="2"/>
      <c r="P131" s="2"/>
    </row>
    <row r="132" spans="1:16" ht="21" customHeight="1">
      <c r="A132" s="2"/>
      <c r="B132" s="2"/>
      <c r="C132" s="2"/>
      <c r="D132" s="2"/>
      <c r="E132" s="2"/>
      <c r="F132" s="2"/>
      <c r="G132" s="2"/>
      <c r="H132" s="4"/>
      <c r="I132" s="2"/>
      <c r="J132" s="2"/>
      <c r="K132" s="2"/>
      <c r="L132" s="2"/>
      <c r="M132" s="4"/>
      <c r="N132" s="4"/>
      <c r="O132" s="2"/>
      <c r="P132" s="2"/>
    </row>
    <row r="133" spans="1:16" ht="21" customHeight="1">
      <c r="A133" s="2"/>
      <c r="B133" s="2"/>
      <c r="C133" s="2"/>
      <c r="D133" s="2"/>
      <c r="E133" s="2"/>
      <c r="F133" s="2"/>
      <c r="G133" s="2"/>
      <c r="H133" s="4"/>
      <c r="I133" s="2"/>
      <c r="J133" s="2"/>
      <c r="K133" s="2"/>
      <c r="L133" s="2"/>
      <c r="M133" s="4"/>
      <c r="N133" s="4"/>
      <c r="O133" s="2"/>
      <c r="P133" s="2"/>
    </row>
    <row r="134" spans="1:16" ht="21" customHeight="1">
      <c r="A134" s="2"/>
      <c r="B134" s="2"/>
      <c r="C134" s="2"/>
      <c r="D134" s="2"/>
      <c r="E134" s="2"/>
      <c r="F134" s="2"/>
      <c r="G134" s="2"/>
      <c r="H134" s="4"/>
      <c r="I134" s="2"/>
      <c r="J134" s="2"/>
      <c r="K134" s="2"/>
      <c r="L134" s="2"/>
      <c r="M134" s="4"/>
      <c r="N134" s="4"/>
      <c r="O134" s="2"/>
      <c r="P134" s="2"/>
    </row>
    <row r="135" spans="1:16" ht="21" customHeight="1">
      <c r="A135" s="2"/>
      <c r="B135" s="2"/>
      <c r="C135" s="2"/>
      <c r="D135" s="2"/>
      <c r="E135" s="2"/>
      <c r="F135" s="2"/>
      <c r="G135" s="2"/>
      <c r="H135" s="4"/>
      <c r="I135" s="2"/>
      <c r="J135" s="2"/>
      <c r="K135" s="2"/>
      <c r="L135" s="2"/>
      <c r="M135" s="4"/>
      <c r="N135" s="4"/>
      <c r="O135" s="2"/>
      <c r="P135" s="2"/>
    </row>
    <row r="136" spans="1:16" ht="21" customHeight="1">
      <c r="A136" s="2"/>
      <c r="B136" s="2"/>
      <c r="C136" s="2"/>
      <c r="D136" s="2"/>
      <c r="E136" s="2"/>
      <c r="F136" s="2"/>
      <c r="G136" s="2"/>
      <c r="H136" s="4"/>
      <c r="I136" s="2"/>
      <c r="J136" s="2"/>
      <c r="K136" s="2"/>
      <c r="L136" s="2"/>
      <c r="M136" s="4"/>
      <c r="N136" s="4"/>
      <c r="O136" s="2"/>
      <c r="P136" s="2"/>
    </row>
    <row r="137" spans="1:16" ht="21" customHeight="1">
      <c r="A137" s="2"/>
      <c r="B137" s="2"/>
      <c r="C137" s="2"/>
      <c r="D137" s="2"/>
      <c r="E137" s="2"/>
      <c r="F137" s="2"/>
      <c r="G137" s="2"/>
      <c r="H137" s="4"/>
      <c r="I137" s="2"/>
      <c r="J137" s="2"/>
      <c r="K137" s="2"/>
      <c r="L137" s="2"/>
      <c r="M137" s="4"/>
      <c r="N137" s="4"/>
      <c r="O137" s="2"/>
      <c r="P137" s="2"/>
    </row>
    <row r="138" spans="1:16" ht="21" customHeight="1">
      <c r="A138" s="2"/>
      <c r="B138" s="2"/>
      <c r="C138" s="2"/>
      <c r="D138" s="2"/>
      <c r="E138" s="2"/>
      <c r="F138" s="2"/>
      <c r="G138" s="2"/>
      <c r="H138" s="4"/>
      <c r="I138" s="2"/>
      <c r="J138" s="2"/>
      <c r="K138" s="2"/>
      <c r="L138" s="2"/>
      <c r="M138" s="4"/>
      <c r="N138" s="4"/>
      <c r="O138" s="2"/>
      <c r="P138" s="2"/>
    </row>
    <row r="139" spans="1:16" ht="21" customHeight="1">
      <c r="A139" s="2"/>
      <c r="B139" s="2"/>
      <c r="C139" s="2"/>
      <c r="D139" s="2"/>
      <c r="E139" s="2"/>
      <c r="F139" s="2"/>
      <c r="G139" s="2"/>
      <c r="H139" s="4"/>
      <c r="I139" s="2"/>
      <c r="J139" s="2"/>
      <c r="K139" s="2"/>
      <c r="L139" s="2"/>
      <c r="M139" s="4"/>
      <c r="N139" s="4"/>
      <c r="O139" s="2"/>
      <c r="P139" s="2"/>
    </row>
    <row r="140" spans="1:16" ht="21" customHeight="1">
      <c r="A140" s="2"/>
      <c r="B140" s="2"/>
      <c r="C140" s="2"/>
      <c r="D140" s="2"/>
      <c r="E140" s="2"/>
      <c r="F140" s="2"/>
      <c r="G140" s="2"/>
      <c r="H140" s="4"/>
      <c r="I140" s="2"/>
      <c r="J140" s="2"/>
      <c r="K140" s="2"/>
      <c r="L140" s="2"/>
      <c r="M140" s="4"/>
      <c r="N140" s="4"/>
      <c r="O140" s="2"/>
      <c r="P140" s="2"/>
    </row>
    <row r="141" spans="1:16" ht="21" customHeight="1">
      <c r="A141" s="2"/>
      <c r="B141" s="2"/>
      <c r="C141" s="2"/>
      <c r="D141" s="2"/>
      <c r="E141" s="2"/>
      <c r="F141" s="2"/>
      <c r="G141" s="2"/>
      <c r="H141" s="4"/>
      <c r="I141" s="2"/>
      <c r="J141" s="2"/>
      <c r="K141" s="2"/>
      <c r="L141" s="2"/>
      <c r="M141" s="4"/>
      <c r="N141" s="4"/>
      <c r="O141" s="2"/>
      <c r="P141" s="2"/>
    </row>
    <row r="142" spans="1:16" ht="21" customHeight="1">
      <c r="A142" s="2"/>
      <c r="B142" s="2"/>
      <c r="C142" s="2"/>
      <c r="D142" s="2"/>
      <c r="E142" s="2"/>
      <c r="F142" s="2"/>
      <c r="G142" s="2"/>
      <c r="H142" s="4"/>
      <c r="I142" s="2"/>
      <c r="J142" s="2"/>
      <c r="K142" s="2"/>
      <c r="L142" s="2"/>
      <c r="M142" s="4"/>
      <c r="N142" s="4"/>
      <c r="O142" s="2"/>
      <c r="P142" s="2"/>
    </row>
    <row r="143" spans="1:16" ht="21" customHeight="1">
      <c r="A143" s="2"/>
      <c r="B143" s="2"/>
      <c r="C143" s="2"/>
      <c r="D143" s="2"/>
      <c r="E143" s="2"/>
      <c r="F143" s="2"/>
      <c r="G143" s="2"/>
      <c r="H143" s="4"/>
      <c r="I143" s="2"/>
      <c r="J143" s="2"/>
      <c r="K143" s="2"/>
      <c r="L143" s="2"/>
      <c r="M143" s="4"/>
      <c r="N143" s="4"/>
      <c r="O143" s="2"/>
      <c r="P143" s="2"/>
    </row>
    <row r="144" spans="1:16" ht="21" customHeight="1">
      <c r="A144" s="2"/>
      <c r="B144" s="2"/>
      <c r="C144" s="2"/>
      <c r="D144" s="2"/>
      <c r="E144" s="2"/>
      <c r="F144" s="2"/>
      <c r="G144" s="2"/>
      <c r="H144" s="4"/>
      <c r="I144" s="2"/>
      <c r="J144" s="2"/>
      <c r="K144" s="2"/>
      <c r="L144" s="2"/>
      <c r="M144" s="4"/>
      <c r="N144" s="4"/>
      <c r="O144" s="2"/>
      <c r="P144" s="2"/>
    </row>
    <row r="145" spans="1:16" ht="21" customHeight="1">
      <c r="A145" s="2"/>
      <c r="B145" s="2"/>
      <c r="C145" s="2"/>
      <c r="D145" s="2"/>
      <c r="E145" s="2"/>
      <c r="F145" s="2"/>
      <c r="G145" s="2"/>
      <c r="H145" s="4"/>
      <c r="I145" s="2"/>
      <c r="J145" s="2"/>
      <c r="K145" s="2"/>
      <c r="L145" s="2"/>
      <c r="M145" s="4"/>
      <c r="N145" s="4"/>
      <c r="O145" s="2"/>
      <c r="P145" s="2"/>
    </row>
    <row r="146" spans="1:16" ht="21" customHeight="1">
      <c r="A146" s="2"/>
      <c r="B146" s="2"/>
      <c r="C146" s="2"/>
      <c r="D146" s="2"/>
      <c r="E146" s="2"/>
      <c r="F146" s="2"/>
      <c r="G146" s="2"/>
      <c r="H146" s="4"/>
      <c r="I146" s="2"/>
      <c r="J146" s="2"/>
      <c r="K146" s="2"/>
      <c r="L146" s="2"/>
      <c r="M146" s="4"/>
      <c r="N146" s="4"/>
      <c r="O146" s="2"/>
      <c r="P146" s="2"/>
    </row>
    <row r="147" spans="1:16" ht="21" customHeight="1">
      <c r="A147" s="2"/>
      <c r="B147" s="2"/>
      <c r="C147" s="2"/>
      <c r="D147" s="2"/>
      <c r="E147" s="2"/>
      <c r="F147" s="2"/>
      <c r="G147" s="2"/>
      <c r="H147" s="4"/>
      <c r="I147" s="2"/>
      <c r="J147" s="2"/>
      <c r="K147" s="2"/>
      <c r="L147" s="2"/>
      <c r="M147" s="4"/>
      <c r="N147" s="4"/>
      <c r="O147" s="2"/>
      <c r="P147" s="2"/>
    </row>
    <row r="148" spans="1:16" ht="21" customHeight="1">
      <c r="A148" s="2"/>
      <c r="B148" s="2"/>
      <c r="C148" s="2"/>
      <c r="D148" s="2"/>
      <c r="E148" s="2"/>
      <c r="F148" s="2"/>
      <c r="G148" s="2"/>
      <c r="H148" s="4"/>
      <c r="I148" s="2"/>
      <c r="J148" s="2"/>
      <c r="K148" s="2"/>
      <c r="L148" s="2"/>
      <c r="M148" s="4"/>
      <c r="N148" s="4"/>
      <c r="O148" s="2"/>
      <c r="P148" s="2"/>
    </row>
    <row r="149" spans="1:16" ht="21" customHeight="1">
      <c r="A149" s="2"/>
      <c r="B149" s="2"/>
      <c r="C149" s="2"/>
      <c r="D149" s="2"/>
      <c r="E149" s="2"/>
      <c r="F149" s="2"/>
      <c r="G149" s="2"/>
      <c r="H149" s="4"/>
      <c r="I149" s="2"/>
      <c r="J149" s="2"/>
      <c r="K149" s="2"/>
      <c r="L149" s="2"/>
      <c r="M149" s="4"/>
      <c r="N149" s="4"/>
      <c r="O149" s="2"/>
      <c r="P149" s="2"/>
    </row>
    <row r="150" spans="1:16" ht="21" customHeight="1">
      <c r="A150" s="2"/>
      <c r="B150" s="2"/>
      <c r="C150" s="2"/>
      <c r="D150" s="2"/>
      <c r="E150" s="2"/>
      <c r="F150" s="2"/>
      <c r="G150" s="2"/>
      <c r="H150" s="4"/>
      <c r="I150" s="2"/>
      <c r="J150" s="2"/>
      <c r="K150" s="2"/>
      <c r="L150" s="2"/>
      <c r="M150" s="4"/>
      <c r="N150" s="4"/>
      <c r="O150" s="2"/>
      <c r="P150" s="2"/>
    </row>
    <row r="151" spans="1:16" ht="21" customHeight="1">
      <c r="A151" s="2"/>
      <c r="B151" s="2"/>
      <c r="C151" s="2"/>
      <c r="D151" s="2"/>
      <c r="E151" s="2"/>
      <c r="F151" s="2"/>
      <c r="G151" s="2"/>
      <c r="H151" s="4"/>
      <c r="I151" s="2"/>
      <c r="J151" s="2"/>
      <c r="K151" s="2"/>
      <c r="L151" s="2"/>
      <c r="M151" s="4"/>
      <c r="N151" s="4"/>
      <c r="O151" s="2"/>
      <c r="P151" s="2"/>
    </row>
    <row r="152" spans="1:16" ht="21" customHeight="1">
      <c r="A152" s="2"/>
      <c r="B152" s="2"/>
      <c r="C152" s="2"/>
      <c r="D152" s="2"/>
      <c r="E152" s="2"/>
      <c r="F152" s="2"/>
      <c r="G152" s="2"/>
      <c r="H152" s="4"/>
      <c r="I152" s="2"/>
      <c r="J152" s="2"/>
      <c r="K152" s="2"/>
      <c r="L152" s="2"/>
      <c r="M152" s="4"/>
      <c r="N152" s="4"/>
      <c r="O152" s="2"/>
      <c r="P152" s="2"/>
    </row>
    <row r="153" spans="1:16" ht="21" customHeight="1">
      <c r="A153" s="2"/>
      <c r="B153" s="2"/>
      <c r="C153" s="2"/>
      <c r="D153" s="2"/>
      <c r="E153" s="2"/>
      <c r="F153" s="2"/>
      <c r="G153" s="2"/>
      <c r="H153" s="4"/>
      <c r="I153" s="2"/>
      <c r="J153" s="2"/>
      <c r="K153" s="2"/>
      <c r="L153" s="2"/>
      <c r="M153" s="4"/>
      <c r="N153" s="4"/>
      <c r="O153" s="2"/>
      <c r="P153" s="2"/>
    </row>
    <row r="154" spans="1:16" ht="21" customHeight="1">
      <c r="A154" s="2"/>
      <c r="B154" s="2"/>
      <c r="C154" s="2"/>
      <c r="D154" s="2"/>
      <c r="E154" s="2"/>
      <c r="F154" s="2"/>
      <c r="G154" s="2"/>
      <c r="H154" s="4"/>
      <c r="I154" s="2"/>
      <c r="J154" s="2"/>
      <c r="K154" s="2"/>
      <c r="L154" s="2"/>
      <c r="M154" s="4"/>
      <c r="N154" s="4"/>
      <c r="O154" s="2"/>
      <c r="P154" s="2"/>
    </row>
    <row r="155" spans="1:16" ht="21" customHeight="1">
      <c r="A155" s="2"/>
      <c r="B155" s="2"/>
      <c r="C155" s="2"/>
      <c r="D155" s="2"/>
      <c r="E155" s="2"/>
      <c r="F155" s="2"/>
      <c r="G155" s="2"/>
      <c r="H155" s="4"/>
      <c r="I155" s="2"/>
      <c r="J155" s="2"/>
      <c r="K155" s="2"/>
      <c r="L155" s="2"/>
      <c r="M155" s="4"/>
      <c r="N155" s="4"/>
      <c r="O155" s="2"/>
      <c r="P155" s="2"/>
    </row>
    <row r="156" spans="1:16" ht="21" customHeight="1">
      <c r="A156" s="2"/>
      <c r="B156" s="2"/>
      <c r="C156" s="2"/>
      <c r="D156" s="2"/>
      <c r="E156" s="2"/>
      <c r="F156" s="2"/>
      <c r="G156" s="2"/>
      <c r="H156" s="4"/>
      <c r="I156" s="2"/>
      <c r="J156" s="2"/>
      <c r="K156" s="2"/>
      <c r="L156" s="2"/>
      <c r="M156" s="4"/>
      <c r="N156" s="4"/>
      <c r="O156" s="2"/>
      <c r="P156" s="2"/>
    </row>
    <row r="157" spans="1:16" ht="21" customHeight="1">
      <c r="A157" s="2"/>
      <c r="B157" s="2"/>
      <c r="C157" s="2"/>
      <c r="D157" s="2"/>
      <c r="E157" s="2"/>
      <c r="F157" s="2"/>
      <c r="G157" s="2"/>
      <c r="H157" s="4"/>
      <c r="I157" s="2"/>
      <c r="J157" s="2"/>
      <c r="K157" s="2"/>
      <c r="L157" s="2"/>
      <c r="M157" s="4"/>
      <c r="N157" s="4"/>
      <c r="O157" s="2"/>
      <c r="P157" s="2"/>
    </row>
    <row r="158" spans="1:16" ht="21" customHeight="1">
      <c r="A158" s="2"/>
      <c r="B158" s="2"/>
      <c r="C158" s="2"/>
      <c r="D158" s="2"/>
      <c r="E158" s="2"/>
      <c r="F158" s="2"/>
      <c r="G158" s="2"/>
      <c r="H158" s="4"/>
      <c r="I158" s="2"/>
      <c r="J158" s="2"/>
      <c r="K158" s="2"/>
      <c r="L158" s="2"/>
      <c r="M158" s="4"/>
      <c r="N158" s="4"/>
      <c r="O158" s="2"/>
      <c r="P158" s="2"/>
    </row>
    <row r="159" spans="1:16" ht="21" customHeight="1">
      <c r="A159" s="2"/>
      <c r="B159" s="2"/>
      <c r="C159" s="2"/>
      <c r="D159" s="2"/>
      <c r="E159" s="2"/>
      <c r="F159" s="2"/>
      <c r="G159" s="2"/>
      <c r="H159" s="4"/>
      <c r="I159" s="2"/>
      <c r="J159" s="2"/>
      <c r="K159" s="2"/>
      <c r="L159" s="2"/>
      <c r="M159" s="4"/>
      <c r="N159" s="4"/>
      <c r="O159" s="2"/>
      <c r="P159" s="2"/>
    </row>
    <row r="160" spans="1:16" ht="21" customHeight="1">
      <c r="A160" s="2"/>
      <c r="B160" s="2"/>
      <c r="C160" s="2"/>
      <c r="D160" s="2"/>
      <c r="E160" s="2"/>
      <c r="F160" s="2"/>
      <c r="G160" s="2"/>
      <c r="H160" s="4"/>
      <c r="I160" s="2"/>
      <c r="J160" s="2"/>
      <c r="K160" s="2"/>
      <c r="L160" s="2"/>
      <c r="M160" s="4"/>
      <c r="N160" s="4"/>
      <c r="O160" s="2"/>
      <c r="P160" s="2"/>
    </row>
    <row r="161" spans="1:16" ht="21" customHeight="1">
      <c r="A161" s="2"/>
      <c r="B161" s="2"/>
      <c r="C161" s="2"/>
      <c r="D161" s="2"/>
      <c r="E161" s="2"/>
      <c r="F161" s="2"/>
      <c r="G161" s="2"/>
      <c r="H161" s="4"/>
      <c r="I161" s="2"/>
      <c r="J161" s="2"/>
      <c r="K161" s="2"/>
      <c r="L161" s="2"/>
      <c r="M161" s="4"/>
      <c r="N161" s="4"/>
      <c r="O161" s="2"/>
      <c r="P161" s="2"/>
    </row>
    <row r="162" spans="1:16" ht="21" customHeight="1">
      <c r="A162" s="2"/>
      <c r="B162" s="2"/>
      <c r="C162" s="2"/>
      <c r="D162" s="2"/>
      <c r="E162" s="2"/>
      <c r="F162" s="2"/>
      <c r="G162" s="2"/>
      <c r="H162" s="4"/>
      <c r="I162" s="2"/>
      <c r="J162" s="2"/>
      <c r="K162" s="2"/>
      <c r="L162" s="2"/>
      <c r="M162" s="4"/>
      <c r="N162" s="4"/>
      <c r="O162" s="2"/>
      <c r="P162" s="2"/>
    </row>
    <row r="163" spans="1:16" ht="21" customHeight="1">
      <c r="A163" s="2"/>
      <c r="B163" s="2"/>
      <c r="C163" s="2"/>
      <c r="D163" s="2"/>
      <c r="E163" s="2"/>
      <c r="F163" s="2"/>
      <c r="G163" s="2"/>
      <c r="H163" s="4"/>
      <c r="I163" s="2"/>
      <c r="J163" s="2"/>
      <c r="K163" s="2"/>
      <c r="L163" s="2"/>
      <c r="M163" s="4"/>
      <c r="N163" s="4"/>
      <c r="O163" s="2"/>
      <c r="P163" s="2"/>
    </row>
    <row r="164" spans="1:16" ht="21" customHeight="1">
      <c r="A164" s="2"/>
      <c r="B164" s="2"/>
      <c r="C164" s="2"/>
      <c r="D164" s="2"/>
      <c r="E164" s="2"/>
      <c r="F164" s="2"/>
      <c r="G164" s="2"/>
      <c r="H164" s="4"/>
      <c r="I164" s="2"/>
      <c r="J164" s="2"/>
      <c r="K164" s="2"/>
      <c r="L164" s="2"/>
      <c r="M164" s="4"/>
      <c r="N164" s="4"/>
      <c r="O164" s="2"/>
      <c r="P164" s="2"/>
    </row>
    <row r="165" spans="1:16" ht="21" customHeight="1">
      <c r="A165" s="2"/>
      <c r="B165" s="2"/>
      <c r="C165" s="2"/>
      <c r="D165" s="2"/>
      <c r="E165" s="2"/>
      <c r="F165" s="2"/>
      <c r="G165" s="2"/>
      <c r="H165" s="4"/>
      <c r="I165" s="2"/>
      <c r="J165" s="2"/>
      <c r="K165" s="2"/>
      <c r="L165" s="2"/>
      <c r="M165" s="4"/>
      <c r="N165" s="4"/>
      <c r="O165" s="2"/>
      <c r="P165" s="2"/>
    </row>
    <row r="166" spans="1:16" ht="21" customHeight="1">
      <c r="A166" s="2"/>
      <c r="B166" s="2"/>
      <c r="C166" s="2"/>
      <c r="D166" s="2"/>
      <c r="E166" s="2"/>
      <c r="F166" s="2"/>
      <c r="G166" s="2"/>
      <c r="H166" s="4"/>
      <c r="I166" s="2"/>
      <c r="J166" s="2"/>
      <c r="K166" s="2"/>
      <c r="L166" s="2"/>
      <c r="M166" s="4"/>
      <c r="N166" s="4"/>
      <c r="O166" s="2"/>
      <c r="P166" s="2"/>
    </row>
    <row r="167" spans="1:16" ht="21" customHeight="1">
      <c r="A167" s="2"/>
      <c r="B167" s="2"/>
      <c r="C167" s="2"/>
      <c r="D167" s="2"/>
      <c r="E167" s="2"/>
      <c r="F167" s="2"/>
      <c r="G167" s="2"/>
      <c r="H167" s="4"/>
      <c r="I167" s="2"/>
      <c r="J167" s="2"/>
      <c r="K167" s="2"/>
      <c r="L167" s="2"/>
      <c r="M167" s="4"/>
      <c r="N167" s="4"/>
      <c r="O167" s="2"/>
      <c r="P167" s="2"/>
    </row>
    <row r="168" spans="1:16" ht="21" customHeight="1">
      <c r="A168" s="2"/>
      <c r="B168" s="2"/>
      <c r="C168" s="2"/>
      <c r="D168" s="2"/>
      <c r="E168" s="2"/>
      <c r="F168" s="2"/>
      <c r="G168" s="2"/>
      <c r="H168" s="4"/>
      <c r="I168" s="2"/>
      <c r="J168" s="2"/>
      <c r="K168" s="2"/>
      <c r="L168" s="2"/>
      <c r="M168" s="4"/>
      <c r="N168" s="4"/>
      <c r="O168" s="2"/>
      <c r="P168" s="2"/>
    </row>
    <row r="169" spans="1:16" ht="21" customHeight="1">
      <c r="A169" s="2"/>
      <c r="B169" s="2"/>
      <c r="C169" s="2"/>
      <c r="D169" s="2"/>
      <c r="E169" s="2"/>
      <c r="F169" s="2"/>
      <c r="G169" s="2"/>
      <c r="H169" s="4"/>
      <c r="I169" s="2"/>
      <c r="J169" s="2"/>
      <c r="K169" s="2"/>
      <c r="L169" s="2"/>
      <c r="M169" s="4"/>
      <c r="N169" s="4"/>
      <c r="O169" s="2"/>
      <c r="P169" s="2"/>
    </row>
    <row r="170" spans="1:16" ht="21" customHeight="1">
      <c r="A170" s="2"/>
      <c r="B170" s="2"/>
      <c r="C170" s="2"/>
      <c r="D170" s="2"/>
      <c r="E170" s="2"/>
      <c r="F170" s="2"/>
      <c r="G170" s="2"/>
      <c r="H170" s="4"/>
      <c r="I170" s="2"/>
      <c r="J170" s="2"/>
      <c r="K170" s="2"/>
      <c r="L170" s="2"/>
      <c r="M170" s="4"/>
      <c r="N170" s="4"/>
      <c r="O170" s="2"/>
      <c r="P170" s="2"/>
    </row>
    <row r="171" spans="1:16" ht="21" customHeight="1">
      <c r="A171" s="2"/>
      <c r="B171" s="2"/>
      <c r="C171" s="2"/>
      <c r="D171" s="2"/>
      <c r="E171" s="2"/>
      <c r="F171" s="2"/>
      <c r="G171" s="2"/>
      <c r="H171" s="4"/>
      <c r="I171" s="2"/>
      <c r="J171" s="2"/>
      <c r="K171" s="2"/>
      <c r="L171" s="2"/>
      <c r="M171" s="4"/>
      <c r="N171" s="4"/>
      <c r="O171" s="2"/>
      <c r="P171" s="2"/>
    </row>
    <row r="172" spans="1:16" ht="21" customHeight="1">
      <c r="A172" s="2"/>
      <c r="B172" s="2"/>
      <c r="C172" s="2"/>
      <c r="D172" s="2"/>
      <c r="E172" s="2"/>
      <c r="F172" s="2"/>
      <c r="G172" s="2"/>
      <c r="H172" s="4"/>
      <c r="I172" s="2"/>
      <c r="J172" s="2"/>
      <c r="K172" s="2"/>
      <c r="L172" s="2"/>
      <c r="M172" s="4"/>
      <c r="N172" s="4"/>
      <c r="O172" s="2"/>
      <c r="P172" s="2"/>
    </row>
    <row r="173" spans="1:16" ht="21" customHeight="1">
      <c r="A173" s="2"/>
      <c r="B173" s="2"/>
      <c r="C173" s="2"/>
      <c r="D173" s="2"/>
      <c r="E173" s="2"/>
      <c r="F173" s="2"/>
      <c r="G173" s="2"/>
      <c r="H173" s="4"/>
      <c r="I173" s="2"/>
      <c r="J173" s="2"/>
      <c r="K173" s="2"/>
      <c r="L173" s="2"/>
      <c r="M173" s="4"/>
      <c r="N173" s="4"/>
      <c r="O173" s="2"/>
      <c r="P173" s="2"/>
    </row>
    <row r="174" spans="1:16" ht="21" customHeight="1">
      <c r="A174" s="2"/>
      <c r="B174" s="2"/>
      <c r="C174" s="2"/>
      <c r="D174" s="2"/>
      <c r="E174" s="2"/>
      <c r="F174" s="2"/>
      <c r="G174" s="2"/>
      <c r="H174" s="4"/>
      <c r="I174" s="2"/>
      <c r="J174" s="2"/>
      <c r="K174" s="2"/>
      <c r="L174" s="2"/>
      <c r="M174" s="4"/>
      <c r="N174" s="4"/>
      <c r="O174" s="2"/>
      <c r="P174" s="2"/>
    </row>
    <row r="175" spans="1:16" ht="21" customHeight="1">
      <c r="A175" s="2"/>
      <c r="B175" s="2"/>
      <c r="C175" s="2"/>
      <c r="D175" s="2"/>
      <c r="E175" s="2"/>
      <c r="F175" s="2"/>
      <c r="G175" s="2"/>
      <c r="H175" s="4"/>
      <c r="I175" s="2"/>
      <c r="J175" s="2"/>
      <c r="K175" s="2"/>
      <c r="L175" s="2"/>
      <c r="M175" s="4"/>
      <c r="N175" s="4"/>
      <c r="O175" s="2"/>
      <c r="P175" s="2"/>
    </row>
    <row r="176" spans="1:16" ht="21" customHeight="1">
      <c r="A176" s="2"/>
      <c r="B176" s="2"/>
      <c r="C176" s="2"/>
      <c r="D176" s="2"/>
      <c r="E176" s="2"/>
      <c r="F176" s="2"/>
      <c r="G176" s="2"/>
      <c r="H176" s="4"/>
      <c r="I176" s="2"/>
      <c r="J176" s="2"/>
      <c r="K176" s="2"/>
      <c r="L176" s="2"/>
      <c r="M176" s="4"/>
      <c r="N176" s="4"/>
      <c r="O176" s="2"/>
      <c r="P176" s="2"/>
    </row>
    <row r="177" spans="1:16" ht="21" customHeight="1">
      <c r="A177" s="2"/>
      <c r="B177" s="2"/>
      <c r="C177" s="2"/>
      <c r="D177" s="2"/>
      <c r="E177" s="2"/>
      <c r="F177" s="2"/>
      <c r="G177" s="2"/>
      <c r="H177" s="4"/>
      <c r="I177" s="2"/>
      <c r="J177" s="2"/>
      <c r="K177" s="2"/>
      <c r="L177" s="2"/>
      <c r="M177" s="4"/>
      <c r="N177" s="4"/>
      <c r="O177" s="2"/>
      <c r="P177" s="2"/>
    </row>
    <row r="178" spans="1:16" ht="21" customHeight="1">
      <c r="A178" s="2"/>
      <c r="B178" s="2"/>
      <c r="C178" s="2"/>
      <c r="D178" s="2"/>
      <c r="E178" s="2"/>
      <c r="F178" s="2"/>
      <c r="G178" s="2"/>
      <c r="H178" s="4"/>
      <c r="I178" s="2"/>
      <c r="J178" s="2"/>
      <c r="K178" s="2"/>
      <c r="L178" s="2"/>
      <c r="M178" s="4"/>
      <c r="N178" s="4"/>
      <c r="O178" s="2"/>
      <c r="P178" s="2"/>
    </row>
    <row r="179" spans="1:16" ht="21" customHeight="1">
      <c r="A179" s="2"/>
      <c r="B179" s="2"/>
      <c r="C179" s="2"/>
      <c r="D179" s="2"/>
      <c r="E179" s="2"/>
      <c r="F179" s="2"/>
      <c r="G179" s="2"/>
      <c r="H179" s="4"/>
      <c r="I179" s="2"/>
      <c r="J179" s="2"/>
      <c r="K179" s="2"/>
      <c r="L179" s="2"/>
      <c r="M179" s="4"/>
      <c r="N179" s="4"/>
      <c r="O179" s="2"/>
      <c r="P179" s="2"/>
    </row>
    <row r="180" spans="1:16" ht="21" customHeight="1">
      <c r="A180" s="2"/>
      <c r="B180" s="2"/>
      <c r="C180" s="2"/>
      <c r="D180" s="2"/>
      <c r="E180" s="2"/>
      <c r="F180" s="2"/>
      <c r="G180" s="2"/>
      <c r="H180" s="4"/>
      <c r="I180" s="2"/>
      <c r="J180" s="2"/>
      <c r="K180" s="2"/>
      <c r="L180" s="2"/>
      <c r="M180" s="4"/>
      <c r="N180" s="4"/>
      <c r="O180" s="2"/>
      <c r="P180" s="2"/>
    </row>
    <row r="181" spans="1:16" ht="21" customHeight="1">
      <c r="A181" s="2"/>
      <c r="B181" s="2"/>
      <c r="C181" s="2"/>
      <c r="D181" s="2"/>
      <c r="E181" s="2"/>
      <c r="F181" s="2"/>
      <c r="G181" s="2"/>
      <c r="H181" s="4"/>
      <c r="I181" s="2"/>
      <c r="J181" s="2"/>
      <c r="K181" s="2"/>
      <c r="L181" s="2"/>
      <c r="M181" s="4"/>
      <c r="N181" s="4"/>
      <c r="O181" s="2"/>
      <c r="P181" s="2"/>
    </row>
    <row r="182" spans="1:16" ht="21" customHeight="1">
      <c r="A182" s="2"/>
      <c r="B182" s="2"/>
      <c r="C182" s="2"/>
      <c r="D182" s="2"/>
      <c r="E182" s="2"/>
      <c r="F182" s="2"/>
      <c r="G182" s="2"/>
      <c r="H182" s="4"/>
      <c r="I182" s="2"/>
      <c r="J182" s="2"/>
      <c r="K182" s="2"/>
      <c r="L182" s="2"/>
      <c r="M182" s="4"/>
      <c r="N182" s="4"/>
      <c r="O182" s="2"/>
      <c r="P182" s="2"/>
    </row>
    <row r="183" spans="1:16" ht="21" customHeight="1">
      <c r="A183" s="2"/>
      <c r="B183" s="2"/>
      <c r="C183" s="2"/>
      <c r="D183" s="2"/>
      <c r="E183" s="2"/>
      <c r="F183" s="2"/>
      <c r="G183" s="2"/>
      <c r="H183" s="4"/>
      <c r="I183" s="2"/>
      <c r="J183" s="2"/>
      <c r="K183" s="2"/>
      <c r="L183" s="2"/>
      <c r="M183" s="4"/>
      <c r="N183" s="4"/>
      <c r="O183" s="2"/>
      <c r="P183" s="2"/>
    </row>
    <row r="184" spans="1:16" ht="21" customHeight="1">
      <c r="A184" s="2"/>
      <c r="B184" s="2"/>
      <c r="C184" s="2"/>
      <c r="D184" s="2"/>
      <c r="E184" s="2"/>
      <c r="F184" s="2"/>
      <c r="G184" s="2"/>
      <c r="H184" s="4"/>
      <c r="I184" s="2"/>
      <c r="J184" s="2"/>
      <c r="K184" s="2"/>
      <c r="L184" s="2"/>
      <c r="M184" s="4"/>
      <c r="N184" s="4"/>
      <c r="O184" s="2"/>
      <c r="P184" s="2"/>
    </row>
    <row r="185" spans="1:16" ht="21" customHeight="1">
      <c r="A185" s="2"/>
      <c r="B185" s="2"/>
      <c r="C185" s="2"/>
      <c r="D185" s="2"/>
      <c r="E185" s="2"/>
      <c r="F185" s="2"/>
      <c r="G185" s="2"/>
      <c r="H185" s="4"/>
      <c r="I185" s="2"/>
      <c r="J185" s="2"/>
      <c r="K185" s="2"/>
      <c r="L185" s="2"/>
      <c r="M185" s="4"/>
      <c r="N185" s="4"/>
      <c r="O185" s="2"/>
      <c r="P185" s="2"/>
    </row>
    <row r="186" spans="1:16" ht="21" customHeight="1">
      <c r="A186" s="2"/>
      <c r="B186" s="2"/>
      <c r="C186" s="2"/>
      <c r="D186" s="2"/>
      <c r="E186" s="2"/>
      <c r="F186" s="2"/>
      <c r="G186" s="2"/>
      <c r="H186" s="4"/>
      <c r="I186" s="2"/>
      <c r="J186" s="2"/>
      <c r="K186" s="2"/>
      <c r="L186" s="2"/>
      <c r="M186" s="4"/>
      <c r="N186" s="4"/>
      <c r="O186" s="2"/>
      <c r="P186" s="2"/>
    </row>
    <row r="187" spans="1:16" ht="21" customHeight="1">
      <c r="A187" s="2"/>
      <c r="B187" s="2"/>
      <c r="C187" s="2"/>
      <c r="D187" s="2"/>
      <c r="E187" s="2"/>
      <c r="F187" s="2"/>
      <c r="G187" s="2"/>
      <c r="H187" s="4"/>
      <c r="I187" s="2"/>
      <c r="J187" s="2"/>
      <c r="K187" s="2"/>
      <c r="L187" s="2"/>
      <c r="M187" s="4"/>
      <c r="N187" s="4"/>
      <c r="O187" s="2"/>
      <c r="P187" s="2"/>
    </row>
    <row r="188" spans="1:16" ht="21" customHeight="1">
      <c r="A188" s="2"/>
      <c r="B188" s="2"/>
      <c r="C188" s="2"/>
      <c r="D188" s="2"/>
      <c r="E188" s="2"/>
      <c r="F188" s="2"/>
      <c r="G188" s="2"/>
      <c r="H188" s="4"/>
      <c r="I188" s="2"/>
      <c r="J188" s="2"/>
      <c r="K188" s="2"/>
      <c r="L188" s="2"/>
      <c r="M188" s="4"/>
      <c r="N188" s="4"/>
      <c r="O188" s="2"/>
      <c r="P188" s="2"/>
    </row>
    <row r="189" spans="1:16" ht="21" customHeight="1">
      <c r="A189" s="2"/>
      <c r="B189" s="2"/>
      <c r="C189" s="2"/>
      <c r="D189" s="2"/>
      <c r="E189" s="2"/>
      <c r="F189" s="2"/>
      <c r="G189" s="2"/>
      <c r="H189" s="4"/>
      <c r="I189" s="2"/>
      <c r="J189" s="2"/>
      <c r="K189" s="2"/>
      <c r="L189" s="2"/>
      <c r="M189" s="4"/>
      <c r="N189" s="4"/>
      <c r="O189" s="2"/>
      <c r="P189" s="2"/>
    </row>
    <row r="190" spans="1:16" ht="21" customHeight="1">
      <c r="A190" s="2"/>
      <c r="B190" s="2"/>
      <c r="C190" s="2"/>
      <c r="D190" s="2"/>
      <c r="E190" s="2"/>
      <c r="F190" s="2"/>
      <c r="G190" s="2"/>
      <c r="H190" s="4"/>
      <c r="I190" s="2"/>
      <c r="J190" s="2"/>
      <c r="K190" s="2"/>
      <c r="L190" s="2"/>
      <c r="M190" s="4"/>
      <c r="N190" s="4"/>
      <c r="O190" s="2"/>
      <c r="P190" s="2"/>
    </row>
    <row r="191" spans="1:16" ht="21" customHeight="1">
      <c r="A191" s="2"/>
      <c r="B191" s="2"/>
      <c r="C191" s="2"/>
      <c r="D191" s="2"/>
      <c r="E191" s="2"/>
      <c r="F191" s="2"/>
      <c r="G191" s="2"/>
      <c r="H191" s="4"/>
      <c r="I191" s="2"/>
      <c r="J191" s="2"/>
      <c r="K191" s="2"/>
      <c r="L191" s="2"/>
      <c r="M191" s="4"/>
      <c r="N191" s="4"/>
      <c r="O191" s="2"/>
      <c r="P191" s="2"/>
    </row>
    <row r="192" spans="1:16" ht="21" customHeight="1">
      <c r="A192" s="2"/>
      <c r="B192" s="2"/>
      <c r="C192" s="2"/>
      <c r="D192" s="2"/>
      <c r="E192" s="2"/>
      <c r="F192" s="2"/>
      <c r="G192" s="2"/>
      <c r="H192" s="4"/>
      <c r="I192" s="2"/>
      <c r="J192" s="2"/>
      <c r="K192" s="2"/>
      <c r="L192" s="2"/>
      <c r="M192" s="4"/>
      <c r="N192" s="4"/>
      <c r="O192" s="2"/>
      <c r="P192" s="2"/>
    </row>
    <row r="193" spans="1:16" ht="21" customHeight="1">
      <c r="A193" s="2"/>
      <c r="B193" s="2"/>
      <c r="C193" s="2"/>
      <c r="D193" s="2"/>
      <c r="E193" s="2"/>
      <c r="F193" s="2"/>
      <c r="G193" s="2"/>
      <c r="H193" s="4"/>
      <c r="I193" s="2"/>
      <c r="J193" s="2"/>
      <c r="K193" s="2"/>
      <c r="L193" s="2"/>
      <c r="M193" s="4"/>
      <c r="N193" s="4"/>
      <c r="O193" s="2"/>
      <c r="P193" s="2"/>
    </row>
    <row r="194" spans="1:16" ht="21" customHeight="1">
      <c r="A194" s="2"/>
      <c r="B194" s="2"/>
      <c r="C194" s="2"/>
      <c r="D194" s="2"/>
      <c r="E194" s="2"/>
      <c r="F194" s="2"/>
      <c r="G194" s="2"/>
      <c r="H194" s="4"/>
      <c r="I194" s="2"/>
      <c r="J194" s="2"/>
      <c r="K194" s="2"/>
      <c r="L194" s="2"/>
      <c r="M194" s="4"/>
      <c r="N194" s="4"/>
      <c r="O194" s="2"/>
      <c r="P194" s="2"/>
    </row>
    <row r="195" spans="1:16" ht="21" customHeight="1">
      <c r="A195" s="2"/>
      <c r="B195" s="2"/>
      <c r="C195" s="2"/>
      <c r="D195" s="2"/>
      <c r="E195" s="2"/>
      <c r="F195" s="2"/>
      <c r="G195" s="2"/>
      <c r="H195" s="4"/>
      <c r="I195" s="2"/>
      <c r="J195" s="2"/>
      <c r="K195" s="2"/>
      <c r="L195" s="2"/>
      <c r="M195" s="4"/>
      <c r="N195" s="4"/>
      <c r="O195" s="2"/>
      <c r="P195" s="2"/>
    </row>
    <row r="196" spans="1:16" ht="21" customHeight="1">
      <c r="A196" s="2"/>
      <c r="B196" s="2"/>
      <c r="C196" s="2"/>
      <c r="D196" s="2"/>
      <c r="E196" s="2"/>
      <c r="F196" s="2"/>
      <c r="G196" s="2"/>
      <c r="H196" s="4"/>
      <c r="I196" s="2"/>
      <c r="J196" s="2"/>
      <c r="K196" s="2"/>
      <c r="L196" s="2"/>
      <c r="M196" s="4"/>
      <c r="N196" s="4"/>
      <c r="O196" s="2"/>
      <c r="P196" s="2"/>
    </row>
    <row r="197" spans="1:16" ht="21" customHeight="1">
      <c r="A197" s="2"/>
      <c r="B197" s="2"/>
      <c r="C197" s="2"/>
      <c r="D197" s="2"/>
      <c r="E197" s="2"/>
      <c r="F197" s="2"/>
      <c r="G197" s="2"/>
      <c r="H197" s="4"/>
      <c r="I197" s="2"/>
      <c r="J197" s="2"/>
      <c r="K197" s="2"/>
      <c r="L197" s="2"/>
      <c r="M197" s="4"/>
      <c r="N197" s="4"/>
      <c r="O197" s="2"/>
      <c r="P197" s="2"/>
    </row>
    <row r="198" spans="1:16" ht="21" customHeight="1">
      <c r="A198" s="2"/>
      <c r="B198" s="2"/>
      <c r="C198" s="2"/>
      <c r="D198" s="2"/>
      <c r="E198" s="2"/>
      <c r="F198" s="2"/>
      <c r="G198" s="2"/>
      <c r="H198" s="4"/>
      <c r="I198" s="2"/>
      <c r="J198" s="2"/>
      <c r="K198" s="2"/>
      <c r="L198" s="2"/>
      <c r="M198" s="4"/>
      <c r="N198" s="4"/>
      <c r="O198" s="2"/>
      <c r="P198" s="2"/>
    </row>
    <row r="199" spans="1:16" ht="21" customHeight="1">
      <c r="A199" s="2"/>
      <c r="B199" s="2"/>
      <c r="C199" s="2"/>
      <c r="D199" s="2"/>
      <c r="E199" s="2"/>
      <c r="F199" s="2"/>
      <c r="G199" s="2"/>
      <c r="H199" s="4"/>
      <c r="I199" s="2"/>
      <c r="J199" s="2"/>
      <c r="K199" s="2"/>
      <c r="L199" s="2"/>
      <c r="M199" s="4"/>
      <c r="N199" s="4"/>
      <c r="O199" s="2"/>
      <c r="P199" s="2"/>
    </row>
    <row r="200" spans="1:16" ht="21" customHeight="1">
      <c r="A200" s="2"/>
      <c r="B200" s="2"/>
      <c r="C200" s="2"/>
      <c r="D200" s="2"/>
      <c r="E200" s="2"/>
      <c r="F200" s="2"/>
      <c r="G200" s="2"/>
      <c r="H200" s="4"/>
      <c r="I200" s="2"/>
      <c r="J200" s="2"/>
      <c r="K200" s="2"/>
      <c r="L200" s="2"/>
      <c r="M200" s="4"/>
      <c r="N200" s="4"/>
      <c r="O200" s="2"/>
      <c r="P200" s="2"/>
    </row>
    <row r="201" spans="1:16" ht="21" customHeight="1">
      <c r="A201" s="2"/>
      <c r="B201" s="2"/>
      <c r="C201" s="2"/>
      <c r="D201" s="2"/>
      <c r="E201" s="2"/>
      <c r="F201" s="2"/>
      <c r="G201" s="2"/>
      <c r="H201" s="4"/>
      <c r="I201" s="2"/>
      <c r="J201" s="2"/>
      <c r="K201" s="2"/>
      <c r="L201" s="2"/>
      <c r="M201" s="4"/>
      <c r="N201" s="4"/>
      <c r="O201" s="2"/>
      <c r="P201" s="2"/>
    </row>
    <row r="202" spans="1:16" ht="21" customHeight="1">
      <c r="A202" s="2"/>
      <c r="B202" s="2"/>
      <c r="C202" s="2"/>
      <c r="D202" s="2"/>
      <c r="E202" s="2"/>
      <c r="F202" s="2"/>
      <c r="G202" s="2"/>
      <c r="H202" s="4"/>
      <c r="I202" s="2"/>
      <c r="J202" s="2"/>
      <c r="K202" s="2"/>
      <c r="L202" s="2"/>
      <c r="M202" s="4"/>
      <c r="N202" s="4"/>
      <c r="O202" s="2"/>
      <c r="P202" s="2"/>
    </row>
    <row r="203" spans="1:16" ht="21" customHeight="1">
      <c r="A203" s="2"/>
      <c r="B203" s="2"/>
      <c r="C203" s="2"/>
      <c r="D203" s="2"/>
      <c r="E203" s="2"/>
      <c r="F203" s="2"/>
      <c r="G203" s="2"/>
      <c r="H203" s="4"/>
      <c r="I203" s="2"/>
      <c r="J203" s="2"/>
      <c r="K203" s="2"/>
      <c r="L203" s="2"/>
      <c r="M203" s="4"/>
      <c r="N203" s="4"/>
      <c r="O203" s="2"/>
      <c r="P203" s="2"/>
    </row>
    <row r="204" spans="1:16" ht="21" customHeight="1">
      <c r="A204" s="2"/>
      <c r="B204" s="2"/>
      <c r="C204" s="2"/>
      <c r="D204" s="2"/>
      <c r="E204" s="2"/>
      <c r="F204" s="2"/>
      <c r="G204" s="2"/>
      <c r="H204" s="4"/>
      <c r="I204" s="2"/>
      <c r="J204" s="2"/>
      <c r="K204" s="2"/>
      <c r="L204" s="2"/>
      <c r="M204" s="4"/>
      <c r="N204" s="4"/>
      <c r="O204" s="2"/>
      <c r="P204" s="2"/>
    </row>
    <row r="205" spans="1:16" ht="21" customHeight="1">
      <c r="A205" s="2"/>
      <c r="B205" s="2"/>
      <c r="C205" s="2"/>
      <c r="D205" s="2"/>
      <c r="E205" s="2"/>
      <c r="F205" s="2"/>
      <c r="G205" s="2"/>
      <c r="H205" s="4"/>
      <c r="I205" s="2"/>
      <c r="J205" s="2"/>
      <c r="K205" s="2"/>
      <c r="L205" s="2"/>
      <c r="M205" s="4"/>
      <c r="N205" s="4"/>
      <c r="O205" s="2"/>
      <c r="P205" s="2"/>
    </row>
    <row r="206" spans="1:16" ht="21" customHeight="1">
      <c r="A206" s="2"/>
      <c r="B206" s="2"/>
      <c r="C206" s="2"/>
      <c r="D206" s="2"/>
      <c r="E206" s="2"/>
      <c r="F206" s="2"/>
      <c r="G206" s="2"/>
      <c r="H206" s="4"/>
      <c r="I206" s="2"/>
      <c r="J206" s="2"/>
      <c r="K206" s="2"/>
      <c r="L206" s="2"/>
      <c r="M206" s="4"/>
      <c r="N206" s="4"/>
      <c r="O206" s="2"/>
      <c r="P206" s="2"/>
    </row>
    <row r="207" spans="1:16" ht="21" customHeight="1">
      <c r="A207" s="2"/>
      <c r="B207" s="2"/>
      <c r="C207" s="2"/>
      <c r="D207" s="2"/>
      <c r="E207" s="2"/>
      <c r="F207" s="2"/>
      <c r="G207" s="2"/>
      <c r="H207" s="4"/>
      <c r="I207" s="2"/>
      <c r="J207" s="2"/>
      <c r="K207" s="2"/>
      <c r="L207" s="2"/>
      <c r="M207" s="4"/>
      <c r="N207" s="4"/>
      <c r="O207" s="2"/>
      <c r="P207" s="2"/>
    </row>
    <row r="208" spans="1:16" ht="21" customHeight="1">
      <c r="A208" s="2"/>
      <c r="B208" s="2"/>
      <c r="C208" s="2"/>
      <c r="D208" s="2"/>
      <c r="E208" s="2"/>
      <c r="F208" s="2"/>
      <c r="G208" s="2"/>
      <c r="H208" s="4"/>
      <c r="I208" s="2"/>
      <c r="J208" s="2"/>
      <c r="K208" s="2"/>
      <c r="L208" s="2"/>
      <c r="M208" s="4"/>
      <c r="N208" s="4"/>
      <c r="O208" s="2"/>
      <c r="P208" s="2"/>
    </row>
    <row r="209" spans="1:16" ht="21" customHeight="1">
      <c r="A209" s="2"/>
      <c r="B209" s="2"/>
      <c r="C209" s="2"/>
      <c r="D209" s="2"/>
      <c r="E209" s="2"/>
      <c r="F209" s="2"/>
      <c r="G209" s="2"/>
      <c r="H209" s="4"/>
      <c r="I209" s="2"/>
      <c r="J209" s="2"/>
      <c r="K209" s="2"/>
      <c r="L209" s="2"/>
      <c r="M209" s="4"/>
      <c r="N209" s="4"/>
      <c r="O209" s="2"/>
      <c r="P209" s="2"/>
    </row>
    <row r="210" spans="1:16" ht="21" customHeight="1">
      <c r="A210" s="2"/>
      <c r="B210" s="2"/>
      <c r="C210" s="2"/>
      <c r="D210" s="2"/>
      <c r="E210" s="2"/>
      <c r="F210" s="2"/>
      <c r="G210" s="2"/>
      <c r="H210" s="4"/>
      <c r="I210" s="2"/>
      <c r="J210" s="2"/>
      <c r="K210" s="2"/>
      <c r="L210" s="2"/>
      <c r="M210" s="4"/>
      <c r="N210" s="4"/>
      <c r="O210" s="2"/>
      <c r="P210" s="2"/>
    </row>
    <row r="211" spans="1:16" ht="21" customHeight="1">
      <c r="A211" s="2"/>
      <c r="B211" s="2"/>
      <c r="C211" s="2"/>
      <c r="D211" s="2"/>
      <c r="E211" s="2"/>
      <c r="F211" s="2"/>
      <c r="G211" s="2"/>
      <c r="H211" s="4"/>
      <c r="I211" s="2"/>
      <c r="J211" s="2"/>
      <c r="K211" s="2"/>
      <c r="L211" s="2"/>
      <c r="M211" s="4"/>
      <c r="N211" s="4"/>
      <c r="O211" s="2"/>
      <c r="P211" s="2"/>
    </row>
    <row r="212" spans="1:16" ht="21" customHeight="1">
      <c r="A212" s="2"/>
      <c r="B212" s="2"/>
      <c r="C212" s="2"/>
      <c r="D212" s="2"/>
      <c r="E212" s="2"/>
      <c r="F212" s="2"/>
      <c r="G212" s="2"/>
      <c r="H212" s="4"/>
      <c r="I212" s="2"/>
      <c r="J212" s="2"/>
      <c r="K212" s="2"/>
      <c r="L212" s="2"/>
      <c r="M212" s="4"/>
      <c r="N212" s="4"/>
      <c r="O212" s="2"/>
      <c r="P212" s="2"/>
    </row>
    <row r="213" spans="1:16" ht="21" customHeight="1">
      <c r="A213" s="2"/>
      <c r="B213" s="2"/>
      <c r="C213" s="2"/>
      <c r="D213" s="2"/>
      <c r="E213" s="2"/>
      <c r="F213" s="2"/>
      <c r="G213" s="2"/>
      <c r="H213" s="4"/>
      <c r="I213" s="2"/>
      <c r="J213" s="2"/>
      <c r="K213" s="2"/>
      <c r="L213" s="2"/>
      <c r="M213" s="4"/>
      <c r="N213" s="4"/>
      <c r="O213" s="2"/>
      <c r="P213" s="2"/>
    </row>
    <row r="214" spans="1:16" ht="21" customHeight="1">
      <c r="A214" s="2"/>
      <c r="B214" s="2"/>
      <c r="C214" s="2"/>
      <c r="D214" s="2"/>
      <c r="E214" s="2"/>
      <c r="F214" s="2"/>
      <c r="G214" s="2"/>
      <c r="H214" s="4"/>
      <c r="I214" s="2"/>
      <c r="J214" s="2"/>
      <c r="K214" s="2"/>
      <c r="L214" s="2"/>
      <c r="M214" s="4"/>
      <c r="N214" s="4"/>
      <c r="O214" s="2"/>
      <c r="P214" s="2"/>
    </row>
    <row r="215" spans="1:16" ht="21" customHeight="1">
      <c r="A215" s="2"/>
      <c r="B215" s="2"/>
      <c r="C215" s="2"/>
      <c r="D215" s="2"/>
      <c r="E215" s="2"/>
      <c r="F215" s="2"/>
      <c r="G215" s="2"/>
      <c r="H215" s="4"/>
      <c r="I215" s="2"/>
      <c r="J215" s="2"/>
      <c r="K215" s="2"/>
      <c r="L215" s="2"/>
      <c r="M215" s="4"/>
      <c r="N215" s="4"/>
      <c r="O215" s="2"/>
      <c r="P215" s="2"/>
    </row>
    <row r="216" spans="1:16" ht="21" customHeight="1">
      <c r="A216" s="2"/>
      <c r="B216" s="2"/>
      <c r="C216" s="2"/>
      <c r="D216" s="2"/>
      <c r="E216" s="2"/>
      <c r="F216" s="2"/>
      <c r="G216" s="2"/>
      <c r="H216" s="4"/>
      <c r="I216" s="2"/>
      <c r="J216" s="2"/>
      <c r="K216" s="2"/>
      <c r="L216" s="2"/>
      <c r="M216" s="4"/>
      <c r="N216" s="4"/>
      <c r="O216" s="2"/>
      <c r="P216" s="2"/>
    </row>
    <row r="217" spans="1:16" ht="21" customHeight="1">
      <c r="A217" s="2"/>
      <c r="B217" s="2"/>
      <c r="C217" s="2"/>
      <c r="D217" s="2"/>
      <c r="E217" s="2"/>
      <c r="F217" s="2"/>
      <c r="G217" s="2"/>
      <c r="H217" s="4"/>
      <c r="I217" s="2"/>
      <c r="J217" s="2"/>
      <c r="K217" s="2"/>
      <c r="L217" s="2"/>
      <c r="M217" s="4"/>
      <c r="N217" s="4"/>
      <c r="O217" s="2"/>
      <c r="P217" s="2"/>
    </row>
    <row r="218" spans="1:16" ht="21" customHeight="1">
      <c r="A218" s="2"/>
      <c r="B218" s="2"/>
      <c r="C218" s="2"/>
      <c r="D218" s="2"/>
      <c r="E218" s="2"/>
      <c r="F218" s="2"/>
      <c r="G218" s="2"/>
      <c r="H218" s="4"/>
      <c r="I218" s="2"/>
      <c r="J218" s="2"/>
      <c r="K218" s="2"/>
      <c r="L218" s="2"/>
      <c r="M218" s="4"/>
      <c r="N218" s="4"/>
      <c r="O218" s="2"/>
      <c r="P218" s="2"/>
    </row>
    <row r="219" spans="1:16" ht="21" customHeight="1">
      <c r="A219" s="2"/>
      <c r="B219" s="2"/>
      <c r="C219" s="2"/>
      <c r="D219" s="2"/>
      <c r="E219" s="2"/>
      <c r="F219" s="2"/>
      <c r="G219" s="2"/>
      <c r="H219" s="4"/>
      <c r="I219" s="2"/>
      <c r="J219" s="2"/>
      <c r="K219" s="2"/>
      <c r="L219" s="2"/>
      <c r="M219" s="4"/>
      <c r="N219" s="4"/>
      <c r="O219" s="2"/>
      <c r="P219" s="2"/>
    </row>
    <row r="220" spans="1:16" ht="21" customHeight="1">
      <c r="A220" s="2"/>
      <c r="B220" s="2"/>
      <c r="C220" s="2"/>
      <c r="D220" s="2"/>
      <c r="E220" s="2"/>
      <c r="F220" s="2"/>
      <c r="G220" s="2"/>
      <c r="H220" s="4"/>
      <c r="I220" s="2"/>
      <c r="J220" s="2"/>
      <c r="K220" s="2"/>
      <c r="L220" s="2"/>
      <c r="M220" s="4"/>
      <c r="N220" s="4"/>
      <c r="O220" s="2"/>
      <c r="P220" s="2"/>
    </row>
    <row r="221" spans="1:16" ht="21" customHeight="1">
      <c r="A221" s="2"/>
      <c r="B221" s="2"/>
      <c r="C221" s="2"/>
      <c r="D221" s="2"/>
      <c r="E221" s="2"/>
      <c r="F221" s="2"/>
      <c r="G221" s="2"/>
      <c r="H221" s="4"/>
      <c r="I221" s="2"/>
      <c r="J221" s="2"/>
      <c r="K221" s="2"/>
      <c r="L221" s="2"/>
      <c r="M221" s="4"/>
      <c r="N221" s="4"/>
      <c r="O221" s="2"/>
      <c r="P221" s="2"/>
    </row>
    <row r="222" spans="1:16" ht="21" customHeight="1">
      <c r="A222" s="2"/>
      <c r="B222" s="2"/>
      <c r="C222" s="2"/>
      <c r="D222" s="2"/>
      <c r="E222" s="2"/>
      <c r="F222" s="2"/>
      <c r="G222" s="2"/>
      <c r="H222" s="4"/>
      <c r="I222" s="2"/>
      <c r="J222" s="2"/>
      <c r="K222" s="2"/>
      <c r="L222" s="2"/>
      <c r="M222" s="4"/>
      <c r="N222" s="4"/>
      <c r="O222" s="2"/>
      <c r="P222" s="2"/>
    </row>
    <row r="223" spans="1:16" ht="21" customHeight="1">
      <c r="A223" s="2"/>
      <c r="B223" s="2"/>
      <c r="C223" s="2"/>
      <c r="D223" s="2"/>
      <c r="E223" s="2"/>
      <c r="F223" s="2"/>
      <c r="G223" s="2"/>
      <c r="H223" s="4"/>
      <c r="I223" s="2"/>
      <c r="J223" s="2"/>
      <c r="K223" s="2"/>
      <c r="L223" s="2"/>
      <c r="M223" s="4"/>
      <c r="N223" s="4"/>
      <c r="O223" s="2"/>
      <c r="P223" s="2"/>
    </row>
    <row r="224" spans="1:16" ht="21" customHeight="1">
      <c r="A224" s="2"/>
      <c r="B224" s="2"/>
      <c r="C224" s="2"/>
      <c r="D224" s="2"/>
      <c r="E224" s="2"/>
      <c r="F224" s="2"/>
      <c r="G224" s="2"/>
      <c r="H224" s="4"/>
      <c r="I224" s="2"/>
      <c r="J224" s="2"/>
      <c r="K224" s="2"/>
      <c r="L224" s="2"/>
      <c r="M224" s="4"/>
      <c r="N224" s="4"/>
      <c r="O224" s="2"/>
      <c r="P224" s="2"/>
    </row>
    <row r="225" spans="1:16" ht="21" customHeight="1">
      <c r="A225" s="2"/>
      <c r="B225" s="2"/>
      <c r="C225" s="2"/>
      <c r="D225" s="2"/>
      <c r="E225" s="2"/>
      <c r="F225" s="2"/>
      <c r="G225" s="2"/>
      <c r="H225" s="4"/>
      <c r="I225" s="2"/>
      <c r="J225" s="2"/>
      <c r="K225" s="2"/>
      <c r="L225" s="2"/>
      <c r="M225" s="4"/>
      <c r="N225" s="4"/>
      <c r="O225" s="2"/>
      <c r="P225" s="2"/>
    </row>
    <row r="226" spans="1:16" ht="21" customHeight="1">
      <c r="A226" s="2"/>
      <c r="B226" s="2"/>
      <c r="C226" s="2"/>
      <c r="D226" s="2"/>
      <c r="E226" s="2"/>
      <c r="F226" s="2"/>
      <c r="G226" s="2"/>
      <c r="H226" s="4"/>
      <c r="I226" s="2"/>
      <c r="J226" s="2"/>
      <c r="K226" s="2"/>
      <c r="L226" s="2"/>
      <c r="M226" s="4"/>
      <c r="N226" s="4"/>
      <c r="O226" s="2"/>
      <c r="P226" s="2"/>
    </row>
    <row r="227" spans="1:16" ht="21" customHeight="1">
      <c r="A227" s="2"/>
      <c r="B227" s="2"/>
      <c r="C227" s="2"/>
      <c r="D227" s="2"/>
      <c r="E227" s="2"/>
      <c r="F227" s="2"/>
      <c r="G227" s="2"/>
      <c r="H227" s="4"/>
      <c r="I227" s="2"/>
      <c r="J227" s="2"/>
      <c r="K227" s="2"/>
      <c r="L227" s="2"/>
      <c r="M227" s="4"/>
      <c r="N227" s="4"/>
      <c r="O227" s="2"/>
      <c r="P227" s="2"/>
    </row>
    <row r="228" spans="1:16" ht="21" customHeight="1">
      <c r="A228" s="2"/>
      <c r="B228" s="2"/>
      <c r="C228" s="2"/>
      <c r="D228" s="2"/>
      <c r="E228" s="2"/>
      <c r="F228" s="2"/>
      <c r="G228" s="2"/>
      <c r="H228" s="4"/>
      <c r="I228" s="2"/>
      <c r="J228" s="2"/>
      <c r="K228" s="2"/>
      <c r="L228" s="2"/>
      <c r="M228" s="4"/>
      <c r="N228" s="4"/>
      <c r="O228" s="2"/>
      <c r="P228" s="2"/>
    </row>
    <row r="229" spans="1:16" ht="21" customHeight="1">
      <c r="A229" s="2"/>
      <c r="B229" s="2"/>
      <c r="C229" s="2"/>
      <c r="D229" s="2"/>
      <c r="E229" s="2"/>
      <c r="F229" s="2"/>
      <c r="G229" s="2"/>
      <c r="H229" s="4"/>
      <c r="I229" s="2"/>
      <c r="J229" s="2"/>
      <c r="K229" s="2"/>
      <c r="L229" s="2"/>
      <c r="M229" s="4"/>
      <c r="N229" s="4"/>
      <c r="O229" s="2"/>
      <c r="P229" s="2"/>
    </row>
    <row r="230" spans="1:16" ht="21" customHeight="1">
      <c r="A230" s="2"/>
      <c r="B230" s="2"/>
      <c r="C230" s="2"/>
      <c r="D230" s="2"/>
      <c r="E230" s="2"/>
      <c r="F230" s="2"/>
      <c r="G230" s="2"/>
      <c r="H230" s="4"/>
      <c r="I230" s="2"/>
      <c r="J230" s="2"/>
      <c r="K230" s="2"/>
      <c r="L230" s="2"/>
      <c r="M230" s="4"/>
      <c r="N230" s="4"/>
      <c r="O230" s="2"/>
      <c r="P230" s="2"/>
    </row>
    <row r="231" spans="1:16" ht="21" customHeight="1">
      <c r="A231" s="2"/>
      <c r="B231" s="2"/>
      <c r="C231" s="2"/>
      <c r="D231" s="2"/>
      <c r="E231" s="2"/>
      <c r="F231" s="2"/>
      <c r="G231" s="2"/>
      <c r="H231" s="4"/>
      <c r="I231" s="2"/>
      <c r="J231" s="2"/>
      <c r="K231" s="2"/>
      <c r="L231" s="2"/>
      <c r="M231" s="4"/>
      <c r="N231" s="4"/>
      <c r="O231" s="2"/>
      <c r="P231" s="2"/>
    </row>
    <row r="232" spans="1:16" ht="21" customHeight="1">
      <c r="A232" s="2"/>
      <c r="B232" s="2"/>
      <c r="C232" s="2"/>
      <c r="D232" s="2"/>
      <c r="E232" s="2"/>
      <c r="F232" s="2"/>
      <c r="G232" s="2"/>
      <c r="H232" s="4"/>
      <c r="I232" s="2"/>
      <c r="J232" s="2"/>
      <c r="K232" s="2"/>
      <c r="L232" s="2"/>
      <c r="M232" s="4"/>
      <c r="N232" s="4"/>
      <c r="O232" s="2"/>
      <c r="P232" s="2"/>
    </row>
    <row r="233" spans="1:16" ht="21" customHeight="1">
      <c r="A233" s="2"/>
      <c r="B233" s="2"/>
      <c r="C233" s="2"/>
      <c r="D233" s="2"/>
      <c r="E233" s="2"/>
      <c r="F233" s="2"/>
      <c r="G233" s="2"/>
      <c r="H233" s="4"/>
      <c r="I233" s="2"/>
      <c r="J233" s="2"/>
      <c r="K233" s="2"/>
      <c r="L233" s="2"/>
      <c r="M233" s="4"/>
      <c r="N233" s="4"/>
      <c r="O233" s="2"/>
      <c r="P233" s="2"/>
    </row>
    <row r="234" spans="1:16" ht="21" customHeight="1">
      <c r="A234" s="2"/>
      <c r="B234" s="2"/>
      <c r="C234" s="2"/>
      <c r="D234" s="2"/>
      <c r="E234" s="2"/>
      <c r="F234" s="2"/>
      <c r="G234" s="2"/>
      <c r="H234" s="4"/>
      <c r="I234" s="2"/>
      <c r="J234" s="2"/>
      <c r="K234" s="2"/>
      <c r="L234" s="2"/>
      <c r="M234" s="4"/>
      <c r="N234" s="4"/>
      <c r="O234" s="2"/>
      <c r="P234" s="2"/>
    </row>
    <row r="235" spans="1:16" ht="21" customHeight="1">
      <c r="A235" s="2"/>
      <c r="B235" s="2"/>
      <c r="C235" s="2"/>
      <c r="D235" s="2"/>
      <c r="E235" s="2"/>
      <c r="F235" s="2"/>
      <c r="G235" s="2"/>
      <c r="H235" s="4"/>
      <c r="I235" s="2"/>
      <c r="J235" s="2"/>
      <c r="K235" s="2"/>
      <c r="L235" s="2"/>
      <c r="M235" s="4"/>
      <c r="N235" s="4"/>
      <c r="O235" s="2"/>
      <c r="P235" s="2"/>
    </row>
    <row r="236" spans="1:16" ht="21" customHeight="1">
      <c r="A236" s="2"/>
      <c r="B236" s="2"/>
      <c r="C236" s="2"/>
      <c r="D236" s="2"/>
      <c r="E236" s="2"/>
      <c r="F236" s="2"/>
      <c r="G236" s="2"/>
      <c r="H236" s="4"/>
      <c r="I236" s="2"/>
      <c r="J236" s="2"/>
      <c r="K236" s="2"/>
      <c r="L236" s="2"/>
      <c r="M236" s="4"/>
      <c r="N236" s="4"/>
      <c r="O236" s="2"/>
      <c r="P236" s="2"/>
    </row>
    <row r="237" spans="1:16" ht="21" customHeight="1">
      <c r="A237" s="2"/>
      <c r="B237" s="2"/>
      <c r="C237" s="2"/>
      <c r="D237" s="2"/>
      <c r="E237" s="2"/>
      <c r="F237" s="2"/>
      <c r="G237" s="2"/>
      <c r="H237" s="4"/>
      <c r="I237" s="2"/>
      <c r="J237" s="2"/>
      <c r="K237" s="2"/>
      <c r="L237" s="2"/>
      <c r="M237" s="4"/>
      <c r="N237" s="4"/>
      <c r="O237" s="2"/>
      <c r="P237" s="2"/>
    </row>
    <row r="238" spans="1:16" ht="21" customHeight="1">
      <c r="A238" s="2"/>
      <c r="B238" s="2"/>
      <c r="C238" s="2"/>
      <c r="D238" s="2"/>
      <c r="E238" s="2"/>
      <c r="F238" s="2"/>
      <c r="G238" s="2"/>
      <c r="H238" s="4"/>
      <c r="I238" s="2"/>
      <c r="J238" s="2"/>
      <c r="K238" s="2"/>
      <c r="L238" s="2"/>
      <c r="M238" s="4"/>
      <c r="N238" s="4"/>
      <c r="O238" s="2"/>
      <c r="P238" s="2"/>
    </row>
    <row r="239" spans="1:16" ht="21" customHeight="1">
      <c r="A239" s="2"/>
      <c r="B239" s="2"/>
      <c r="C239" s="2"/>
      <c r="D239" s="2"/>
      <c r="E239" s="2"/>
      <c r="F239" s="2"/>
      <c r="G239" s="2"/>
      <c r="H239" s="4"/>
      <c r="I239" s="2"/>
      <c r="J239" s="2"/>
      <c r="K239" s="2"/>
      <c r="L239" s="2"/>
      <c r="M239" s="4"/>
      <c r="N239" s="4"/>
      <c r="O239" s="2"/>
      <c r="P239" s="2"/>
    </row>
    <row r="240" spans="1:16" ht="21" customHeight="1">
      <c r="A240" s="2"/>
      <c r="B240" s="2"/>
      <c r="C240" s="2"/>
      <c r="D240" s="2"/>
      <c r="E240" s="2"/>
      <c r="F240" s="2"/>
      <c r="G240" s="2"/>
      <c r="H240" s="4"/>
      <c r="I240" s="2"/>
      <c r="J240" s="2"/>
      <c r="K240" s="2"/>
      <c r="L240" s="2"/>
      <c r="M240" s="4"/>
      <c r="N240" s="4"/>
      <c r="O240" s="2"/>
      <c r="P240" s="2"/>
    </row>
    <row r="241" spans="1:16" ht="21" customHeight="1">
      <c r="A241" s="2"/>
      <c r="B241" s="2"/>
      <c r="C241" s="2"/>
      <c r="D241" s="2"/>
      <c r="E241" s="2"/>
      <c r="F241" s="2"/>
      <c r="G241" s="2"/>
      <c r="H241" s="4"/>
      <c r="I241" s="2"/>
      <c r="J241" s="2"/>
      <c r="K241" s="2"/>
      <c r="L241" s="2"/>
      <c r="M241" s="4"/>
      <c r="N241" s="4"/>
      <c r="O241" s="2"/>
      <c r="P241" s="2"/>
    </row>
    <row r="242" spans="1:16" ht="21" customHeight="1">
      <c r="A242" s="2"/>
      <c r="B242" s="2"/>
      <c r="C242" s="2"/>
      <c r="D242" s="2"/>
      <c r="E242" s="2"/>
      <c r="F242" s="2"/>
      <c r="G242" s="2"/>
      <c r="H242" s="4"/>
      <c r="I242" s="2"/>
      <c r="J242" s="2"/>
      <c r="K242" s="2"/>
      <c r="L242" s="2"/>
      <c r="M242" s="4"/>
      <c r="N242" s="4"/>
      <c r="O242" s="2"/>
      <c r="P242" s="2"/>
    </row>
    <row r="243" spans="1:16" ht="21" customHeight="1">
      <c r="A243" s="2"/>
      <c r="B243" s="2"/>
      <c r="C243" s="2"/>
      <c r="D243" s="2"/>
      <c r="E243" s="2"/>
      <c r="F243" s="2"/>
      <c r="G243" s="2"/>
      <c r="H243" s="4"/>
      <c r="I243" s="2"/>
      <c r="J243" s="2"/>
      <c r="K243" s="2"/>
      <c r="L243" s="2"/>
      <c r="M243" s="4"/>
      <c r="N243" s="4"/>
      <c r="O243" s="2"/>
      <c r="P243" s="2"/>
    </row>
    <row r="244" spans="1:16" ht="21" customHeight="1">
      <c r="A244" s="2"/>
      <c r="B244" s="2"/>
      <c r="C244" s="2"/>
      <c r="D244" s="2"/>
      <c r="E244" s="2"/>
      <c r="F244" s="2"/>
      <c r="G244" s="2"/>
      <c r="H244" s="4"/>
      <c r="I244" s="2"/>
      <c r="J244" s="2"/>
      <c r="K244" s="2"/>
      <c r="L244" s="2"/>
      <c r="M244" s="4"/>
      <c r="N244" s="4"/>
      <c r="O244" s="2"/>
      <c r="P244" s="2"/>
    </row>
    <row r="245" spans="1:16" ht="21" customHeight="1">
      <c r="A245" s="2"/>
      <c r="B245" s="2"/>
      <c r="C245" s="2"/>
      <c r="D245" s="2"/>
      <c r="E245" s="2"/>
      <c r="F245" s="2"/>
      <c r="G245" s="2"/>
      <c r="H245" s="4"/>
      <c r="I245" s="2"/>
      <c r="J245" s="2"/>
      <c r="K245" s="2"/>
      <c r="L245" s="2"/>
      <c r="M245" s="4"/>
      <c r="N245" s="4"/>
      <c r="O245" s="2"/>
      <c r="P245" s="2"/>
    </row>
    <row r="246" spans="1:16" ht="21" customHeight="1">
      <c r="A246" s="2"/>
      <c r="B246" s="2"/>
      <c r="C246" s="2"/>
      <c r="D246" s="2"/>
      <c r="E246" s="2"/>
      <c r="F246" s="2"/>
      <c r="G246" s="2"/>
      <c r="H246" s="4"/>
      <c r="I246" s="2"/>
      <c r="J246" s="2"/>
      <c r="K246" s="2"/>
      <c r="L246" s="2"/>
      <c r="M246" s="4"/>
      <c r="N246" s="4"/>
      <c r="O246" s="2"/>
      <c r="P246" s="2"/>
    </row>
    <row r="247" spans="1:16" ht="21" customHeight="1">
      <c r="A247" s="2"/>
      <c r="B247" s="2"/>
      <c r="C247" s="2"/>
      <c r="D247" s="2"/>
      <c r="E247" s="2"/>
      <c r="F247" s="2"/>
      <c r="G247" s="2"/>
      <c r="H247" s="4"/>
      <c r="I247" s="2"/>
      <c r="J247" s="2"/>
      <c r="K247" s="2"/>
      <c r="L247" s="2"/>
      <c r="M247" s="4"/>
      <c r="N247" s="4"/>
      <c r="O247" s="2"/>
      <c r="P247" s="2"/>
    </row>
    <row r="248" spans="1:16" ht="21" customHeight="1">
      <c r="A248" s="2"/>
      <c r="B248" s="2"/>
      <c r="C248" s="2"/>
      <c r="D248" s="2"/>
      <c r="E248" s="2"/>
      <c r="F248" s="2"/>
      <c r="G248" s="2"/>
      <c r="H248" s="4"/>
      <c r="I248" s="2"/>
      <c r="J248" s="2"/>
      <c r="K248" s="2"/>
      <c r="L248" s="2"/>
      <c r="M248" s="4"/>
      <c r="N248" s="4"/>
      <c r="O248" s="2"/>
      <c r="P248" s="2"/>
    </row>
    <row r="249" spans="1:16" ht="21" customHeight="1">
      <c r="A249" s="2"/>
      <c r="B249" s="2"/>
      <c r="C249" s="2"/>
      <c r="D249" s="2"/>
      <c r="E249" s="2"/>
      <c r="F249" s="2"/>
      <c r="G249" s="2"/>
      <c r="H249" s="4"/>
      <c r="I249" s="2"/>
      <c r="J249" s="2"/>
      <c r="K249" s="2"/>
      <c r="L249" s="2"/>
      <c r="M249" s="4"/>
      <c r="N249" s="4"/>
      <c r="O249" s="2"/>
      <c r="P249" s="2"/>
    </row>
    <row r="250" spans="1:16" ht="21" customHeight="1">
      <c r="A250" s="2"/>
      <c r="B250" s="2"/>
      <c r="C250" s="2"/>
      <c r="D250" s="2"/>
      <c r="E250" s="2"/>
      <c r="F250" s="2"/>
      <c r="G250" s="2"/>
      <c r="H250" s="4"/>
      <c r="I250" s="2"/>
      <c r="J250" s="2"/>
      <c r="K250" s="2"/>
      <c r="L250" s="2"/>
      <c r="M250" s="4"/>
      <c r="N250" s="4"/>
      <c r="O250" s="2"/>
      <c r="P250" s="2"/>
    </row>
    <row r="251" spans="1:16" ht="21" customHeight="1">
      <c r="A251" s="2"/>
      <c r="B251" s="2"/>
      <c r="C251" s="2"/>
      <c r="D251" s="2"/>
      <c r="E251" s="2"/>
      <c r="F251" s="2"/>
      <c r="G251" s="2"/>
      <c r="H251" s="4"/>
      <c r="I251" s="2"/>
      <c r="J251" s="2"/>
      <c r="K251" s="2"/>
      <c r="L251" s="2"/>
      <c r="M251" s="4"/>
      <c r="N251" s="4"/>
      <c r="O251" s="2"/>
      <c r="P251" s="2"/>
    </row>
    <row r="252" spans="1:16" ht="21" customHeight="1">
      <c r="A252" s="2"/>
      <c r="B252" s="2"/>
      <c r="C252" s="2"/>
      <c r="D252" s="2"/>
      <c r="E252" s="2"/>
      <c r="F252" s="2"/>
      <c r="G252" s="2"/>
      <c r="H252" s="4"/>
      <c r="I252" s="2"/>
      <c r="J252" s="2"/>
      <c r="K252" s="2"/>
      <c r="L252" s="2"/>
      <c r="M252" s="4"/>
      <c r="N252" s="4"/>
      <c r="O252" s="2"/>
      <c r="P252" s="2"/>
    </row>
    <row r="253" spans="1:16" ht="21" customHeight="1">
      <c r="A253" s="2"/>
      <c r="B253" s="2"/>
      <c r="C253" s="2"/>
      <c r="D253" s="2"/>
      <c r="E253" s="2"/>
      <c r="F253" s="2"/>
      <c r="G253" s="2"/>
      <c r="H253" s="4"/>
      <c r="I253" s="2"/>
      <c r="J253" s="2"/>
      <c r="K253" s="2"/>
      <c r="L253" s="2"/>
      <c r="M253" s="4"/>
      <c r="N253" s="4"/>
      <c r="O253" s="2"/>
      <c r="P253" s="2"/>
    </row>
    <row r="254" spans="1:16" ht="21" customHeight="1">
      <c r="A254" s="2"/>
      <c r="B254" s="2"/>
      <c r="C254" s="2"/>
      <c r="D254" s="2"/>
      <c r="E254" s="2"/>
      <c r="F254" s="2"/>
      <c r="G254" s="2"/>
      <c r="H254" s="4"/>
      <c r="I254" s="2"/>
      <c r="J254" s="2"/>
      <c r="K254" s="2"/>
      <c r="L254" s="2"/>
      <c r="M254" s="4"/>
      <c r="N254" s="4"/>
      <c r="O254" s="2"/>
      <c r="P254" s="2"/>
    </row>
    <row r="255" spans="1:16" ht="21" customHeight="1">
      <c r="A255" s="2"/>
      <c r="B255" s="2"/>
      <c r="C255" s="2"/>
      <c r="D255" s="2"/>
      <c r="E255" s="2"/>
      <c r="F255" s="2"/>
      <c r="G255" s="2"/>
      <c r="H255" s="4"/>
      <c r="I255" s="2"/>
      <c r="J255" s="2"/>
      <c r="K255" s="2"/>
      <c r="L255" s="2"/>
      <c r="M255" s="4"/>
      <c r="N255" s="4"/>
      <c r="O255" s="2"/>
      <c r="P255" s="2"/>
    </row>
    <row r="256" spans="1:16" ht="21" customHeight="1">
      <c r="A256" s="2"/>
      <c r="B256" s="2"/>
      <c r="C256" s="2"/>
      <c r="D256" s="2"/>
      <c r="E256" s="2"/>
      <c r="F256" s="2"/>
      <c r="G256" s="2"/>
      <c r="H256" s="4"/>
      <c r="I256" s="2"/>
      <c r="J256" s="2"/>
      <c r="K256" s="2"/>
      <c r="L256" s="2"/>
      <c r="M256" s="4"/>
      <c r="N256" s="4"/>
      <c r="O256" s="2"/>
      <c r="P256" s="2"/>
    </row>
    <row r="257" spans="1:16" ht="21" customHeight="1">
      <c r="A257" s="2"/>
      <c r="B257" s="2"/>
      <c r="C257" s="2"/>
      <c r="D257" s="2"/>
      <c r="E257" s="2"/>
      <c r="F257" s="2"/>
      <c r="G257" s="2"/>
      <c r="H257" s="4"/>
      <c r="I257" s="2"/>
      <c r="J257" s="2"/>
      <c r="K257" s="2"/>
      <c r="L257" s="2"/>
      <c r="M257" s="4"/>
      <c r="N257" s="4"/>
      <c r="O257" s="2"/>
      <c r="P257" s="2"/>
    </row>
    <row r="258" spans="1:16" ht="21" customHeight="1">
      <c r="A258" s="2"/>
      <c r="B258" s="2"/>
      <c r="C258" s="2"/>
      <c r="D258" s="2"/>
      <c r="E258" s="2"/>
      <c r="F258" s="2"/>
      <c r="G258" s="2"/>
      <c r="H258" s="4"/>
      <c r="I258" s="2"/>
      <c r="J258" s="2"/>
      <c r="K258" s="2"/>
      <c r="L258" s="2"/>
      <c r="M258" s="4"/>
      <c r="N258" s="4"/>
      <c r="O258" s="2"/>
      <c r="P258" s="2"/>
    </row>
    <row r="259" spans="1:16" ht="21" customHeight="1">
      <c r="A259" s="2"/>
      <c r="B259" s="2"/>
      <c r="C259" s="2"/>
      <c r="D259" s="2"/>
      <c r="E259" s="2"/>
      <c r="F259" s="2"/>
      <c r="G259" s="2"/>
      <c r="H259" s="4"/>
      <c r="I259" s="2"/>
      <c r="J259" s="2"/>
      <c r="K259" s="2"/>
      <c r="L259" s="2"/>
      <c r="M259" s="4"/>
      <c r="N259" s="4"/>
      <c r="O259" s="2"/>
      <c r="P259" s="2"/>
    </row>
    <row r="260" spans="1:16" ht="21" customHeight="1">
      <c r="A260" s="2"/>
      <c r="B260" s="2"/>
      <c r="C260" s="2"/>
      <c r="D260" s="2"/>
      <c r="E260" s="2"/>
      <c r="F260" s="2"/>
      <c r="G260" s="2"/>
      <c r="H260" s="4"/>
      <c r="I260" s="2"/>
      <c r="J260" s="2"/>
      <c r="K260" s="2"/>
      <c r="L260" s="2"/>
      <c r="M260" s="4"/>
      <c r="N260" s="4"/>
      <c r="O260" s="2"/>
      <c r="P260" s="2"/>
    </row>
    <row r="261" spans="1:16" ht="21" customHeight="1">
      <c r="A261" s="2"/>
      <c r="B261" s="2"/>
      <c r="C261" s="2"/>
      <c r="D261" s="2"/>
      <c r="E261" s="2"/>
      <c r="F261" s="2"/>
      <c r="G261" s="2"/>
      <c r="H261" s="4"/>
      <c r="I261" s="2"/>
      <c r="J261" s="2"/>
      <c r="K261" s="2"/>
      <c r="L261" s="2"/>
      <c r="M261" s="4"/>
      <c r="N261" s="4"/>
      <c r="O261" s="2"/>
      <c r="P261" s="2"/>
    </row>
    <row r="262" spans="1:16" ht="21" customHeight="1">
      <c r="A262" s="2"/>
      <c r="B262" s="2"/>
      <c r="C262" s="2"/>
      <c r="D262" s="2"/>
      <c r="E262" s="2"/>
      <c r="F262" s="2"/>
      <c r="G262" s="2"/>
      <c r="H262" s="4"/>
      <c r="I262" s="2"/>
      <c r="J262" s="2"/>
      <c r="K262" s="2"/>
      <c r="L262" s="2"/>
      <c r="M262" s="4"/>
      <c r="N262" s="4"/>
      <c r="O262" s="2"/>
      <c r="P262" s="2"/>
    </row>
    <row r="263" spans="1:16" ht="21" customHeight="1">
      <c r="A263" s="2"/>
      <c r="B263" s="2"/>
      <c r="C263" s="2"/>
      <c r="D263" s="2"/>
      <c r="E263" s="2"/>
      <c r="F263" s="2"/>
      <c r="G263" s="2"/>
      <c r="H263" s="4"/>
      <c r="I263" s="2"/>
      <c r="J263" s="2"/>
      <c r="K263" s="2"/>
      <c r="L263" s="2"/>
      <c r="M263" s="4"/>
      <c r="N263" s="4"/>
      <c r="O263" s="2"/>
      <c r="P263" s="2"/>
    </row>
    <row r="264" spans="1:16" ht="21" customHeight="1">
      <c r="A264" s="2"/>
      <c r="B264" s="2"/>
      <c r="C264" s="2"/>
      <c r="D264" s="2"/>
      <c r="E264" s="2"/>
      <c r="F264" s="2"/>
      <c r="G264" s="2"/>
      <c r="H264" s="4"/>
      <c r="I264" s="2"/>
      <c r="J264" s="2"/>
      <c r="K264" s="2"/>
      <c r="L264" s="2"/>
      <c r="M264" s="4"/>
      <c r="N264" s="4"/>
      <c r="O264" s="2"/>
      <c r="P264" s="2"/>
    </row>
    <row r="265" spans="1:16" ht="21" customHeight="1">
      <c r="A265" s="2"/>
      <c r="B265" s="2"/>
      <c r="C265" s="2"/>
      <c r="D265" s="2"/>
      <c r="E265" s="2"/>
      <c r="F265" s="2"/>
      <c r="G265" s="2"/>
      <c r="H265" s="4"/>
      <c r="I265" s="2"/>
      <c r="J265" s="2"/>
      <c r="K265" s="2"/>
      <c r="L265" s="2"/>
      <c r="M265" s="4"/>
      <c r="N265" s="4"/>
      <c r="O265" s="2"/>
      <c r="P265" s="2"/>
    </row>
    <row r="266" spans="1:16" ht="21" customHeight="1">
      <c r="A266" s="2"/>
      <c r="B266" s="2"/>
      <c r="C266" s="2"/>
      <c r="D266" s="2"/>
      <c r="E266" s="2"/>
      <c r="F266" s="2"/>
      <c r="G266" s="2"/>
      <c r="H266" s="4"/>
      <c r="I266" s="2"/>
      <c r="J266" s="2"/>
      <c r="K266" s="2"/>
      <c r="L266" s="2"/>
      <c r="M266" s="4"/>
      <c r="N266" s="4"/>
      <c r="O266" s="2"/>
      <c r="P266" s="2"/>
    </row>
    <row r="267" spans="1:16" ht="21" customHeight="1">
      <c r="A267" s="2"/>
      <c r="B267" s="2"/>
      <c r="C267" s="2"/>
      <c r="D267" s="2"/>
      <c r="E267" s="2"/>
      <c r="F267" s="2"/>
      <c r="G267" s="2"/>
      <c r="H267" s="4"/>
      <c r="I267" s="2"/>
      <c r="J267" s="2"/>
      <c r="K267" s="2"/>
      <c r="L267" s="2"/>
      <c r="M267" s="4"/>
      <c r="N267" s="4"/>
      <c r="O267" s="2"/>
      <c r="P267" s="2"/>
    </row>
    <row r="268" spans="1:16" ht="21" customHeight="1">
      <c r="A268" s="2"/>
      <c r="B268" s="2"/>
      <c r="C268" s="2"/>
      <c r="D268" s="2"/>
      <c r="E268" s="2"/>
      <c r="F268" s="2"/>
      <c r="G268" s="2"/>
      <c r="H268" s="4"/>
      <c r="I268" s="2"/>
      <c r="J268" s="2"/>
      <c r="K268" s="2"/>
      <c r="L268" s="2"/>
      <c r="M268" s="4"/>
      <c r="N268" s="4"/>
      <c r="O268" s="2"/>
      <c r="P268" s="2"/>
    </row>
    <row r="269" spans="1:16" ht="21" customHeight="1">
      <c r="A269" s="2"/>
      <c r="B269" s="2"/>
      <c r="C269" s="2"/>
      <c r="D269" s="2"/>
      <c r="E269" s="2"/>
      <c r="F269" s="2"/>
      <c r="G269" s="2"/>
      <c r="H269" s="4"/>
      <c r="I269" s="2"/>
      <c r="J269" s="2"/>
      <c r="K269" s="2"/>
      <c r="L269" s="2"/>
      <c r="M269" s="4"/>
      <c r="N269" s="4"/>
      <c r="O269" s="2"/>
      <c r="P269" s="2"/>
    </row>
    <row r="270" spans="1:16" ht="21" customHeight="1">
      <c r="A270" s="2"/>
      <c r="B270" s="2"/>
      <c r="C270" s="2"/>
      <c r="D270" s="2"/>
      <c r="E270" s="2"/>
      <c r="F270" s="2"/>
      <c r="G270" s="2"/>
      <c r="H270" s="4"/>
      <c r="I270" s="2"/>
      <c r="J270" s="2"/>
      <c r="K270" s="2"/>
      <c r="L270" s="2"/>
      <c r="M270" s="4"/>
      <c r="N270" s="4"/>
      <c r="O270" s="2"/>
      <c r="P270" s="2"/>
    </row>
    <row r="271" spans="1:16" ht="21" customHeight="1">
      <c r="A271" s="2"/>
      <c r="B271" s="2"/>
      <c r="C271" s="2"/>
      <c r="D271" s="2"/>
      <c r="E271" s="2"/>
      <c r="F271" s="2"/>
      <c r="G271" s="2"/>
      <c r="H271" s="4"/>
      <c r="I271" s="2"/>
      <c r="J271" s="2"/>
      <c r="K271" s="2"/>
      <c r="L271" s="2"/>
      <c r="M271" s="4"/>
      <c r="N271" s="4"/>
      <c r="O271" s="2"/>
      <c r="P271" s="2"/>
    </row>
    <row r="272" spans="1:16" ht="21" customHeight="1">
      <c r="A272" s="2"/>
      <c r="B272" s="2"/>
      <c r="C272" s="2"/>
      <c r="D272" s="2"/>
      <c r="E272" s="2"/>
      <c r="F272" s="2"/>
      <c r="G272" s="2"/>
      <c r="H272" s="4"/>
      <c r="I272" s="2"/>
      <c r="J272" s="2"/>
      <c r="K272" s="2"/>
      <c r="L272" s="2"/>
      <c r="M272" s="4"/>
      <c r="N272" s="4"/>
      <c r="O272" s="2"/>
      <c r="P272" s="2"/>
    </row>
    <row r="273" spans="1:16" ht="21" customHeight="1">
      <c r="A273" s="2"/>
      <c r="B273" s="2"/>
      <c r="C273" s="2"/>
      <c r="D273" s="2"/>
      <c r="E273" s="2"/>
      <c r="F273" s="2"/>
      <c r="G273" s="2"/>
      <c r="H273" s="4"/>
      <c r="I273" s="2"/>
      <c r="J273" s="2"/>
      <c r="K273" s="2"/>
      <c r="L273" s="2"/>
      <c r="M273" s="4"/>
      <c r="N273" s="4"/>
      <c r="O273" s="2"/>
      <c r="P273" s="2"/>
    </row>
    <row r="274" spans="1:16" ht="21" customHeight="1">
      <c r="A274" s="2"/>
      <c r="B274" s="2"/>
      <c r="C274" s="2"/>
      <c r="D274" s="2"/>
      <c r="E274" s="2"/>
      <c r="F274" s="2"/>
      <c r="G274" s="2"/>
      <c r="H274" s="4"/>
      <c r="I274" s="2"/>
      <c r="J274" s="2"/>
      <c r="K274" s="2"/>
      <c r="L274" s="2"/>
      <c r="M274" s="4"/>
      <c r="N274" s="4"/>
      <c r="O274" s="2"/>
      <c r="P274" s="2"/>
    </row>
    <row r="275" spans="1:16" ht="21" customHeight="1">
      <c r="A275" s="2"/>
      <c r="B275" s="2"/>
      <c r="C275" s="2"/>
      <c r="D275" s="2"/>
      <c r="E275" s="2"/>
      <c r="F275" s="2"/>
      <c r="G275" s="2"/>
      <c r="H275" s="4"/>
      <c r="I275" s="2"/>
      <c r="J275" s="2"/>
      <c r="K275" s="2"/>
      <c r="L275" s="2"/>
      <c r="M275" s="4"/>
      <c r="N275" s="4"/>
      <c r="O275" s="2"/>
      <c r="P275" s="2"/>
    </row>
    <row r="276" spans="1:16" ht="21" customHeight="1">
      <c r="A276" s="2"/>
      <c r="B276" s="2"/>
      <c r="C276" s="2"/>
      <c r="D276" s="2"/>
      <c r="E276" s="2"/>
      <c r="F276" s="2"/>
      <c r="G276" s="2"/>
      <c r="H276" s="4"/>
      <c r="I276" s="2"/>
      <c r="J276" s="2"/>
      <c r="K276" s="2"/>
      <c r="L276" s="2"/>
      <c r="M276" s="4"/>
      <c r="N276" s="4"/>
      <c r="O276" s="2"/>
      <c r="P276" s="2"/>
    </row>
    <row r="277" spans="1:16" ht="21" customHeight="1">
      <c r="A277" s="2"/>
      <c r="B277" s="2"/>
      <c r="C277" s="2"/>
      <c r="D277" s="2"/>
      <c r="E277" s="2"/>
      <c r="F277" s="2"/>
      <c r="G277" s="2"/>
      <c r="H277" s="4"/>
      <c r="I277" s="2"/>
      <c r="J277" s="2"/>
      <c r="K277" s="2"/>
      <c r="L277" s="2"/>
      <c r="M277" s="4"/>
      <c r="N277" s="4"/>
      <c r="O277" s="2"/>
      <c r="P277" s="2"/>
    </row>
    <row r="278" spans="1:16" ht="21" customHeight="1">
      <c r="A278" s="2"/>
      <c r="B278" s="2"/>
      <c r="C278" s="2"/>
      <c r="D278" s="2"/>
      <c r="E278" s="2"/>
      <c r="F278" s="2"/>
      <c r="G278" s="2"/>
      <c r="H278" s="4"/>
      <c r="I278" s="2"/>
      <c r="J278" s="2"/>
      <c r="K278" s="2"/>
      <c r="L278" s="2"/>
      <c r="M278" s="4"/>
      <c r="N278" s="4"/>
      <c r="O278" s="2"/>
      <c r="P278" s="2"/>
    </row>
    <row r="279" spans="1:16" ht="21" customHeight="1">
      <c r="A279" s="2"/>
      <c r="B279" s="2"/>
      <c r="C279" s="2"/>
      <c r="D279" s="2"/>
      <c r="E279" s="2"/>
      <c r="F279" s="2"/>
      <c r="G279" s="2"/>
      <c r="H279" s="4"/>
      <c r="I279" s="2"/>
      <c r="J279" s="2"/>
      <c r="K279" s="2"/>
      <c r="L279" s="2"/>
      <c r="M279" s="4"/>
      <c r="N279" s="4"/>
      <c r="O279" s="2"/>
      <c r="P279" s="2"/>
    </row>
    <row r="280" spans="1:16" ht="21" customHeight="1">
      <c r="A280" s="2"/>
      <c r="B280" s="2"/>
      <c r="C280" s="2"/>
      <c r="D280" s="2"/>
      <c r="E280" s="2"/>
      <c r="F280" s="2"/>
      <c r="G280" s="2"/>
      <c r="H280" s="4"/>
      <c r="I280" s="2"/>
      <c r="J280" s="2"/>
      <c r="K280" s="2"/>
      <c r="L280" s="2"/>
      <c r="M280" s="4"/>
      <c r="N280" s="4"/>
      <c r="O280" s="2"/>
      <c r="P280" s="2"/>
    </row>
    <row r="281" spans="1:16" ht="21" customHeight="1">
      <c r="A281" s="2"/>
      <c r="B281" s="2"/>
      <c r="C281" s="2"/>
      <c r="D281" s="2"/>
      <c r="E281" s="2"/>
      <c r="F281" s="2"/>
      <c r="G281" s="2"/>
      <c r="H281" s="4"/>
      <c r="I281" s="2"/>
      <c r="J281" s="2"/>
      <c r="K281" s="2"/>
      <c r="L281" s="2"/>
      <c r="M281" s="4"/>
      <c r="N281" s="4"/>
      <c r="O281" s="2"/>
      <c r="P281" s="2"/>
    </row>
    <row r="282" spans="1:16" ht="21" customHeight="1">
      <c r="A282" s="2"/>
      <c r="B282" s="2"/>
      <c r="C282" s="2"/>
      <c r="D282" s="2"/>
      <c r="E282" s="2"/>
      <c r="F282" s="2"/>
      <c r="G282" s="2"/>
      <c r="H282" s="4"/>
      <c r="I282" s="2"/>
      <c r="J282" s="2"/>
      <c r="K282" s="2"/>
      <c r="L282" s="2"/>
      <c r="M282" s="4"/>
      <c r="N282" s="4"/>
      <c r="O282" s="2"/>
      <c r="P282" s="2"/>
    </row>
    <row r="283" spans="1:16" ht="21" customHeight="1">
      <c r="A283" s="2"/>
      <c r="B283" s="2"/>
      <c r="C283" s="2"/>
      <c r="D283" s="2"/>
      <c r="E283" s="2"/>
      <c r="F283" s="2"/>
      <c r="G283" s="2"/>
      <c r="H283" s="4"/>
      <c r="I283" s="2"/>
      <c r="J283" s="2"/>
      <c r="K283" s="2"/>
      <c r="L283" s="2"/>
      <c r="M283" s="4"/>
      <c r="N283" s="4"/>
      <c r="O283" s="2"/>
      <c r="P283" s="2"/>
    </row>
    <row r="284" spans="1:16" ht="21" customHeight="1">
      <c r="A284" s="2"/>
      <c r="B284" s="2"/>
      <c r="C284" s="2"/>
      <c r="D284" s="2"/>
      <c r="E284" s="2"/>
      <c r="F284" s="2"/>
      <c r="G284" s="2"/>
      <c r="H284" s="4"/>
      <c r="I284" s="2"/>
      <c r="J284" s="2"/>
      <c r="K284" s="2"/>
      <c r="L284" s="2"/>
      <c r="M284" s="4"/>
      <c r="N284" s="4"/>
      <c r="O284" s="2"/>
      <c r="P284" s="2"/>
    </row>
    <row r="285" spans="1:16" ht="21" customHeight="1">
      <c r="A285" s="2"/>
      <c r="B285" s="2"/>
      <c r="C285" s="2"/>
      <c r="D285" s="2"/>
      <c r="E285" s="2"/>
      <c r="F285" s="2"/>
      <c r="G285" s="2"/>
      <c r="H285" s="4"/>
      <c r="I285" s="2"/>
      <c r="J285" s="2"/>
      <c r="K285" s="2"/>
      <c r="L285" s="2"/>
      <c r="M285" s="4"/>
      <c r="N285" s="4"/>
      <c r="O285" s="2"/>
      <c r="P285" s="2"/>
    </row>
    <row r="286" spans="1:16" ht="21" customHeight="1">
      <c r="A286" s="2"/>
      <c r="B286" s="2"/>
      <c r="C286" s="2"/>
      <c r="D286" s="2"/>
      <c r="E286" s="2"/>
      <c r="F286" s="2"/>
      <c r="G286" s="2"/>
      <c r="H286" s="4"/>
      <c r="I286" s="2"/>
      <c r="J286" s="2"/>
      <c r="K286" s="2"/>
      <c r="L286" s="2"/>
      <c r="M286" s="4"/>
      <c r="N286" s="4"/>
      <c r="O286" s="2"/>
      <c r="P286" s="2"/>
    </row>
    <row r="287" spans="1:16" ht="21" customHeight="1">
      <c r="A287" s="2"/>
      <c r="B287" s="2"/>
      <c r="C287" s="2"/>
      <c r="D287" s="2"/>
      <c r="E287" s="2"/>
      <c r="F287" s="2"/>
      <c r="G287" s="2"/>
      <c r="H287" s="4"/>
      <c r="I287" s="2"/>
      <c r="J287" s="2"/>
      <c r="K287" s="2"/>
      <c r="L287" s="2"/>
      <c r="M287" s="4"/>
      <c r="N287" s="4"/>
      <c r="O287" s="2"/>
      <c r="P287" s="2"/>
    </row>
    <row r="288" spans="1:16" ht="21" customHeight="1">
      <c r="A288" s="2"/>
      <c r="B288" s="2"/>
      <c r="C288" s="2"/>
      <c r="D288" s="2"/>
      <c r="E288" s="2"/>
      <c r="F288" s="2"/>
      <c r="G288" s="2"/>
      <c r="H288" s="4"/>
      <c r="I288" s="2"/>
      <c r="J288" s="2"/>
      <c r="K288" s="2"/>
      <c r="L288" s="2"/>
      <c r="M288" s="4"/>
      <c r="N288" s="4"/>
      <c r="O288" s="2"/>
      <c r="P288" s="2"/>
    </row>
    <row r="289" spans="1:16" ht="21" customHeight="1">
      <c r="A289" s="2"/>
      <c r="B289" s="2"/>
      <c r="C289" s="2"/>
      <c r="D289" s="2"/>
      <c r="E289" s="2"/>
      <c r="F289" s="2"/>
      <c r="G289" s="2"/>
      <c r="H289" s="4"/>
      <c r="I289" s="2"/>
      <c r="J289" s="2"/>
      <c r="K289" s="2"/>
      <c r="L289" s="2"/>
      <c r="M289" s="4"/>
      <c r="N289" s="4"/>
      <c r="O289" s="2"/>
      <c r="P289" s="2"/>
    </row>
    <row r="290" spans="1:16" ht="21" customHeight="1">
      <c r="A290" s="2"/>
      <c r="B290" s="2"/>
      <c r="C290" s="2"/>
      <c r="D290" s="2"/>
      <c r="E290" s="2"/>
      <c r="F290" s="2"/>
      <c r="G290" s="2"/>
      <c r="H290" s="4"/>
      <c r="I290" s="2"/>
      <c r="J290" s="2"/>
      <c r="K290" s="2"/>
      <c r="L290" s="2"/>
      <c r="M290" s="4"/>
      <c r="N290" s="4"/>
      <c r="O290" s="2"/>
      <c r="P290" s="2"/>
    </row>
    <row r="291" spans="1:16" ht="21" customHeight="1">
      <c r="A291" s="2"/>
      <c r="B291" s="2"/>
      <c r="C291" s="2"/>
      <c r="D291" s="2"/>
      <c r="E291" s="2"/>
      <c r="F291" s="2"/>
      <c r="G291" s="2"/>
      <c r="H291" s="4"/>
      <c r="I291" s="2"/>
      <c r="J291" s="2"/>
      <c r="K291" s="2"/>
      <c r="L291" s="2"/>
      <c r="M291" s="4"/>
      <c r="N291" s="4"/>
      <c r="O291" s="2"/>
      <c r="P291" s="2"/>
    </row>
    <row r="292" spans="1:16" ht="21" customHeight="1">
      <c r="A292" s="2"/>
      <c r="B292" s="2"/>
      <c r="C292" s="2"/>
      <c r="D292" s="2"/>
      <c r="E292" s="2"/>
      <c r="F292" s="2"/>
      <c r="G292" s="2"/>
      <c r="H292" s="4"/>
      <c r="I292" s="2"/>
      <c r="J292" s="2"/>
      <c r="K292" s="2"/>
      <c r="L292" s="2"/>
      <c r="M292" s="4"/>
      <c r="N292" s="4"/>
      <c r="O292" s="2"/>
      <c r="P292" s="2"/>
    </row>
    <row r="293" spans="1:16" ht="21" customHeight="1">
      <c r="A293" s="2"/>
      <c r="B293" s="2"/>
      <c r="C293" s="2"/>
      <c r="D293" s="2"/>
      <c r="E293" s="2"/>
      <c r="F293" s="2"/>
      <c r="G293" s="2"/>
      <c r="H293" s="4"/>
      <c r="I293" s="2"/>
      <c r="J293" s="2"/>
      <c r="K293" s="2"/>
      <c r="L293" s="2"/>
      <c r="M293" s="4"/>
      <c r="N293" s="4"/>
      <c r="O293" s="2"/>
      <c r="P293" s="2"/>
    </row>
    <row r="294" spans="1:16" ht="21" customHeight="1">
      <c r="A294" s="2"/>
      <c r="B294" s="2"/>
      <c r="C294" s="2"/>
      <c r="D294" s="2"/>
      <c r="E294" s="2"/>
      <c r="F294" s="2"/>
      <c r="G294" s="2"/>
      <c r="H294" s="4"/>
      <c r="I294" s="2"/>
      <c r="J294" s="2"/>
      <c r="K294" s="2"/>
      <c r="L294" s="2"/>
      <c r="M294" s="4"/>
      <c r="N294" s="4"/>
      <c r="O294" s="2"/>
      <c r="P294" s="2"/>
    </row>
    <row r="295" spans="1:16" ht="21" customHeight="1">
      <c r="A295" s="2"/>
      <c r="B295" s="2"/>
      <c r="C295" s="2"/>
      <c r="D295" s="2"/>
      <c r="E295" s="2"/>
      <c r="F295" s="2"/>
      <c r="G295" s="2"/>
      <c r="H295" s="4"/>
      <c r="I295" s="2"/>
      <c r="J295" s="2"/>
      <c r="K295" s="2"/>
      <c r="L295" s="2"/>
      <c r="M295" s="4"/>
      <c r="N295" s="4"/>
      <c r="O295" s="2"/>
      <c r="P295" s="2"/>
    </row>
    <row r="296" spans="1:16" ht="21" customHeight="1">
      <c r="A296" s="2"/>
      <c r="B296" s="2"/>
      <c r="C296" s="2"/>
      <c r="D296" s="2"/>
      <c r="E296" s="2"/>
      <c r="F296" s="2"/>
      <c r="G296" s="2"/>
      <c r="H296" s="4"/>
      <c r="I296" s="2"/>
      <c r="J296" s="2"/>
      <c r="K296" s="2"/>
      <c r="L296" s="2"/>
      <c r="M296" s="4"/>
      <c r="N296" s="4"/>
      <c r="O296" s="2"/>
      <c r="P296" s="2"/>
    </row>
    <row r="297" spans="1:16" ht="21" customHeight="1">
      <c r="A297" s="2"/>
      <c r="B297" s="2"/>
      <c r="C297" s="2"/>
      <c r="D297" s="2"/>
      <c r="E297" s="2"/>
      <c r="F297" s="2"/>
      <c r="G297" s="2"/>
      <c r="H297" s="4"/>
      <c r="I297" s="2"/>
      <c r="J297" s="2"/>
      <c r="K297" s="2"/>
      <c r="L297" s="2"/>
      <c r="M297" s="4"/>
      <c r="N297" s="4"/>
      <c r="O297" s="2"/>
      <c r="P297" s="2"/>
    </row>
    <row r="298" spans="1:16" ht="21" customHeight="1">
      <c r="A298" s="2"/>
      <c r="B298" s="2"/>
      <c r="C298" s="2"/>
      <c r="D298" s="2"/>
      <c r="E298" s="2"/>
      <c r="F298" s="2"/>
      <c r="G298" s="2"/>
      <c r="H298" s="4"/>
      <c r="I298" s="2"/>
      <c r="J298" s="2"/>
      <c r="K298" s="2"/>
      <c r="L298" s="2"/>
      <c r="M298" s="4"/>
      <c r="N298" s="4"/>
      <c r="O298" s="2"/>
      <c r="P298" s="2"/>
    </row>
    <row r="299" spans="1:16" ht="21" customHeight="1">
      <c r="A299" s="2"/>
      <c r="B299" s="2"/>
      <c r="C299" s="2"/>
      <c r="D299" s="2"/>
      <c r="E299" s="2"/>
      <c r="F299" s="2"/>
      <c r="G299" s="2"/>
      <c r="H299" s="4"/>
      <c r="I299" s="2"/>
      <c r="J299" s="2"/>
      <c r="K299" s="2"/>
      <c r="L299" s="2"/>
      <c r="M299" s="4"/>
      <c r="N299" s="4"/>
      <c r="O299" s="2"/>
      <c r="P299" s="2"/>
    </row>
    <row r="300" spans="1:16" ht="21" customHeight="1">
      <c r="A300" s="2"/>
      <c r="B300" s="2"/>
      <c r="C300" s="2"/>
      <c r="D300" s="2"/>
      <c r="E300" s="2"/>
      <c r="F300" s="2"/>
      <c r="G300" s="2"/>
      <c r="H300" s="4"/>
      <c r="I300" s="2"/>
      <c r="J300" s="2"/>
      <c r="K300" s="2"/>
      <c r="L300" s="2"/>
      <c r="M300" s="4"/>
      <c r="N300" s="4"/>
      <c r="O300" s="2"/>
      <c r="P300" s="2"/>
    </row>
    <row r="301" spans="1:16" ht="21" customHeight="1">
      <c r="A301" s="2"/>
      <c r="B301" s="2"/>
      <c r="C301" s="2"/>
      <c r="D301" s="2"/>
      <c r="E301" s="2"/>
      <c r="F301" s="2"/>
      <c r="G301" s="2"/>
      <c r="H301" s="4"/>
      <c r="I301" s="2"/>
      <c r="J301" s="2"/>
      <c r="K301" s="2"/>
      <c r="L301" s="2"/>
      <c r="M301" s="4"/>
      <c r="N301" s="4"/>
      <c r="O301" s="2"/>
      <c r="P301" s="2"/>
    </row>
    <row r="302" spans="1:16" ht="21" customHeight="1">
      <c r="A302" s="2"/>
      <c r="B302" s="2"/>
      <c r="C302" s="2"/>
      <c r="D302" s="2"/>
      <c r="E302" s="2"/>
      <c r="F302" s="2"/>
      <c r="G302" s="2"/>
      <c r="H302" s="4"/>
      <c r="I302" s="2"/>
      <c r="J302" s="2"/>
      <c r="K302" s="2"/>
      <c r="L302" s="2"/>
      <c r="M302" s="4"/>
      <c r="N302" s="4"/>
      <c r="O302" s="2"/>
      <c r="P302" s="2"/>
    </row>
    <row r="303" spans="1:16" ht="21" customHeight="1">
      <c r="A303" s="2"/>
      <c r="B303" s="2"/>
      <c r="C303" s="2"/>
      <c r="D303" s="2"/>
      <c r="E303" s="2"/>
      <c r="F303" s="2"/>
      <c r="G303" s="2"/>
      <c r="H303" s="4"/>
      <c r="I303" s="2"/>
      <c r="J303" s="2"/>
      <c r="K303" s="2"/>
      <c r="L303" s="2"/>
      <c r="M303" s="4"/>
      <c r="N303" s="4"/>
      <c r="O303" s="2"/>
      <c r="P303" s="2"/>
    </row>
    <row r="304" spans="1:16" ht="21" customHeight="1">
      <c r="A304" s="2"/>
      <c r="B304" s="2"/>
      <c r="C304" s="2"/>
      <c r="D304" s="2"/>
      <c r="E304" s="2"/>
      <c r="F304" s="2"/>
      <c r="G304" s="2"/>
      <c r="H304" s="4"/>
      <c r="I304" s="2"/>
      <c r="J304" s="2"/>
      <c r="K304" s="2"/>
      <c r="L304" s="2"/>
      <c r="M304" s="4"/>
      <c r="N304" s="4"/>
      <c r="O304" s="2"/>
      <c r="P304" s="2"/>
    </row>
    <row r="305" spans="1:16" ht="21" customHeight="1">
      <c r="A305" s="2"/>
      <c r="B305" s="2"/>
      <c r="C305" s="2"/>
      <c r="D305" s="2"/>
      <c r="E305" s="2"/>
      <c r="F305" s="2"/>
      <c r="G305" s="2"/>
      <c r="H305" s="4"/>
      <c r="I305" s="2"/>
      <c r="J305" s="2"/>
      <c r="K305" s="2"/>
      <c r="L305" s="2"/>
      <c r="M305" s="4"/>
      <c r="N305" s="4"/>
      <c r="O305" s="2"/>
      <c r="P305" s="2"/>
    </row>
    <row r="306" spans="1:16" ht="21" customHeight="1">
      <c r="A306" s="2"/>
      <c r="B306" s="2"/>
      <c r="C306" s="2"/>
      <c r="D306" s="2"/>
      <c r="E306" s="2"/>
      <c r="F306" s="2"/>
      <c r="G306" s="2"/>
      <c r="H306" s="4"/>
      <c r="I306" s="2"/>
      <c r="J306" s="2"/>
      <c r="K306" s="2"/>
      <c r="L306" s="2"/>
      <c r="M306" s="4"/>
      <c r="N306" s="4"/>
      <c r="O306" s="2"/>
      <c r="P306" s="2"/>
    </row>
    <row r="307" spans="1:16" ht="21" customHeight="1">
      <c r="A307" s="2"/>
      <c r="B307" s="2"/>
      <c r="C307" s="2"/>
      <c r="D307" s="2"/>
      <c r="E307" s="2"/>
      <c r="F307" s="2"/>
      <c r="G307" s="2"/>
      <c r="H307" s="4"/>
      <c r="I307" s="2"/>
      <c r="J307" s="2"/>
      <c r="K307" s="2"/>
      <c r="L307" s="2"/>
      <c r="M307" s="4"/>
      <c r="N307" s="4"/>
      <c r="O307" s="2"/>
      <c r="P307" s="2"/>
    </row>
    <row r="308" spans="1:16" ht="21" customHeight="1">
      <c r="A308" s="2"/>
      <c r="B308" s="2"/>
      <c r="C308" s="2"/>
      <c r="D308" s="2"/>
      <c r="E308" s="2"/>
      <c r="F308" s="2"/>
      <c r="G308" s="2"/>
      <c r="H308" s="4"/>
      <c r="I308" s="2"/>
      <c r="J308" s="2"/>
      <c r="K308" s="2"/>
      <c r="L308" s="2"/>
      <c r="M308" s="4"/>
      <c r="N308" s="4"/>
      <c r="O308" s="2"/>
      <c r="P308" s="2"/>
    </row>
    <row r="309" spans="1:16" ht="21" customHeight="1">
      <c r="A309" s="2"/>
      <c r="B309" s="2"/>
      <c r="C309" s="2"/>
      <c r="D309" s="2"/>
      <c r="E309" s="2"/>
      <c r="F309" s="2"/>
      <c r="G309" s="2"/>
      <c r="H309" s="4"/>
      <c r="I309" s="2"/>
      <c r="J309" s="2"/>
      <c r="K309" s="2"/>
      <c r="L309" s="2"/>
      <c r="M309" s="4"/>
      <c r="N309" s="4"/>
      <c r="O309" s="2"/>
      <c r="P309" s="2"/>
    </row>
    <row r="310" spans="1:16" ht="21" customHeight="1">
      <c r="A310" s="2"/>
      <c r="B310" s="2"/>
      <c r="C310" s="2"/>
      <c r="D310" s="2"/>
      <c r="E310" s="2"/>
      <c r="F310" s="2"/>
      <c r="G310" s="2"/>
      <c r="H310" s="4"/>
      <c r="I310" s="2"/>
      <c r="J310" s="2"/>
      <c r="K310" s="2"/>
      <c r="L310" s="2"/>
      <c r="M310" s="4"/>
      <c r="N310" s="4"/>
      <c r="O310" s="2"/>
      <c r="P310" s="2"/>
    </row>
    <row r="311" spans="1:16" ht="21" customHeight="1">
      <c r="A311" s="2"/>
      <c r="B311" s="2"/>
      <c r="C311" s="2"/>
      <c r="D311" s="2"/>
      <c r="E311" s="2"/>
      <c r="F311" s="2"/>
      <c r="G311" s="2"/>
      <c r="H311" s="4"/>
      <c r="I311" s="2"/>
      <c r="J311" s="2"/>
      <c r="K311" s="2"/>
      <c r="L311" s="2"/>
      <c r="M311" s="4"/>
      <c r="N311" s="4"/>
      <c r="O311" s="2"/>
      <c r="P311" s="2"/>
    </row>
    <row r="312" spans="1:16" ht="21" customHeight="1">
      <c r="A312" s="2"/>
      <c r="B312" s="2"/>
      <c r="C312" s="2"/>
      <c r="D312" s="2"/>
      <c r="E312" s="2"/>
      <c r="F312" s="2"/>
      <c r="G312" s="2"/>
      <c r="H312" s="4"/>
      <c r="I312" s="2"/>
      <c r="J312" s="2"/>
      <c r="K312" s="2"/>
      <c r="L312" s="2"/>
      <c r="M312" s="4"/>
      <c r="N312" s="4"/>
      <c r="O312" s="2"/>
      <c r="P312" s="2"/>
    </row>
    <row r="313" spans="1:16" ht="21" customHeight="1">
      <c r="A313" s="2"/>
      <c r="B313" s="2"/>
      <c r="C313" s="2"/>
      <c r="D313" s="2"/>
      <c r="E313" s="2"/>
      <c r="F313" s="2"/>
      <c r="G313" s="2"/>
      <c r="H313" s="4"/>
      <c r="I313" s="2"/>
      <c r="J313" s="2"/>
      <c r="K313" s="2"/>
      <c r="L313" s="2"/>
      <c r="M313" s="4"/>
      <c r="N313" s="4"/>
      <c r="O313" s="2"/>
      <c r="P313" s="2"/>
    </row>
    <row r="314" spans="1:16" ht="21" customHeight="1">
      <c r="A314" s="2"/>
      <c r="B314" s="2"/>
      <c r="C314" s="2"/>
      <c r="D314" s="2"/>
      <c r="E314" s="2"/>
      <c r="F314" s="2"/>
      <c r="G314" s="2"/>
      <c r="H314" s="4"/>
      <c r="I314" s="2"/>
      <c r="J314" s="2"/>
      <c r="K314" s="2"/>
      <c r="L314" s="2"/>
      <c r="M314" s="4"/>
      <c r="N314" s="4"/>
      <c r="O314" s="2"/>
      <c r="P314" s="2"/>
    </row>
    <row r="315" spans="1:16" ht="21" customHeight="1">
      <c r="A315" s="2"/>
      <c r="B315" s="2"/>
      <c r="C315" s="2"/>
      <c r="D315" s="2"/>
      <c r="E315" s="2"/>
      <c r="F315" s="2"/>
      <c r="G315" s="2"/>
      <c r="H315" s="4"/>
      <c r="I315" s="2"/>
      <c r="J315" s="2"/>
      <c r="K315" s="2"/>
      <c r="L315" s="2"/>
      <c r="M315" s="4"/>
      <c r="N315" s="4"/>
      <c r="O315" s="2"/>
      <c r="P315" s="2"/>
    </row>
    <row r="316" spans="1:16" ht="21" customHeight="1">
      <c r="A316" s="2"/>
      <c r="B316" s="2"/>
      <c r="C316" s="2"/>
      <c r="D316" s="2"/>
      <c r="E316" s="2"/>
      <c r="F316" s="2"/>
      <c r="G316" s="2"/>
      <c r="H316" s="4"/>
      <c r="I316" s="2"/>
      <c r="J316" s="2"/>
      <c r="K316" s="2"/>
      <c r="L316" s="2"/>
      <c r="M316" s="4"/>
      <c r="N316" s="4"/>
      <c r="O316" s="2"/>
      <c r="P316" s="2"/>
    </row>
    <row r="317" spans="1:16" ht="21" customHeight="1">
      <c r="A317" s="2"/>
      <c r="B317" s="2"/>
      <c r="C317" s="2"/>
      <c r="D317" s="2"/>
      <c r="E317" s="2"/>
      <c r="F317" s="2"/>
      <c r="G317" s="2"/>
      <c r="H317" s="4"/>
      <c r="I317" s="2"/>
      <c r="J317" s="2"/>
      <c r="K317" s="2"/>
      <c r="L317" s="2"/>
      <c r="M317" s="4"/>
      <c r="N317" s="4"/>
      <c r="O317" s="2"/>
      <c r="P317" s="2"/>
    </row>
    <row r="318" spans="1:16" ht="21" customHeight="1">
      <c r="A318" s="2"/>
      <c r="B318" s="2"/>
      <c r="C318" s="2"/>
      <c r="D318" s="2"/>
      <c r="E318" s="2"/>
      <c r="F318" s="2"/>
      <c r="G318" s="2"/>
      <c r="H318" s="4"/>
      <c r="I318" s="2"/>
      <c r="J318" s="2"/>
      <c r="K318" s="2"/>
      <c r="L318" s="2"/>
      <c r="M318" s="4"/>
      <c r="N318" s="4"/>
      <c r="O318" s="2"/>
      <c r="P318" s="2"/>
    </row>
    <row r="319" spans="1:16" ht="21" customHeight="1">
      <c r="A319" s="2"/>
      <c r="B319" s="2"/>
      <c r="C319" s="2"/>
      <c r="D319" s="2"/>
      <c r="E319" s="2"/>
      <c r="F319" s="2"/>
      <c r="G319" s="2"/>
      <c r="H319" s="4"/>
      <c r="I319" s="2"/>
      <c r="J319" s="2"/>
      <c r="K319" s="2"/>
      <c r="L319" s="2"/>
      <c r="M319" s="4"/>
      <c r="N319" s="4"/>
      <c r="O319" s="2"/>
      <c r="P319" s="2"/>
    </row>
    <row r="320" spans="1:16" ht="21" customHeight="1">
      <c r="A320" s="2"/>
      <c r="B320" s="2"/>
      <c r="C320" s="2"/>
      <c r="D320" s="2"/>
      <c r="E320" s="2"/>
      <c r="F320" s="2"/>
      <c r="G320" s="2"/>
      <c r="H320" s="4"/>
      <c r="I320" s="2"/>
      <c r="J320" s="2"/>
      <c r="K320" s="2"/>
      <c r="L320" s="2"/>
      <c r="M320" s="4"/>
      <c r="N320" s="4"/>
      <c r="O320" s="2"/>
      <c r="P320" s="2"/>
    </row>
    <row r="321" spans="1:16" ht="21" customHeight="1">
      <c r="A321" s="2"/>
      <c r="B321" s="2"/>
      <c r="C321" s="2"/>
      <c r="D321" s="2"/>
      <c r="E321" s="2"/>
      <c r="F321" s="2"/>
      <c r="G321" s="2"/>
      <c r="H321" s="4"/>
      <c r="I321" s="2"/>
      <c r="J321" s="2"/>
      <c r="K321" s="2"/>
      <c r="L321" s="2"/>
      <c r="M321" s="4"/>
      <c r="N321" s="4"/>
      <c r="O321" s="2"/>
      <c r="P321" s="2"/>
    </row>
    <row r="322" spans="1:16" ht="21" customHeight="1">
      <c r="A322" s="2"/>
      <c r="B322" s="2"/>
      <c r="C322" s="2"/>
      <c r="D322" s="2"/>
      <c r="E322" s="2"/>
      <c r="F322" s="2"/>
      <c r="G322" s="2"/>
      <c r="H322" s="4"/>
      <c r="I322" s="2"/>
      <c r="J322" s="2"/>
      <c r="K322" s="2"/>
      <c r="L322" s="2"/>
      <c r="M322" s="4"/>
      <c r="N322" s="4"/>
      <c r="O322" s="2"/>
      <c r="P322" s="2"/>
    </row>
    <row r="323" spans="1:16" ht="21" customHeight="1">
      <c r="A323" s="2"/>
      <c r="B323" s="2"/>
      <c r="C323" s="2"/>
      <c r="D323" s="2"/>
      <c r="E323" s="2"/>
      <c r="F323" s="2"/>
      <c r="G323" s="2"/>
      <c r="H323" s="4"/>
      <c r="I323" s="2"/>
      <c r="J323" s="2"/>
      <c r="K323" s="2"/>
      <c r="L323" s="2"/>
      <c r="M323" s="4"/>
      <c r="N323" s="4"/>
      <c r="O323" s="2"/>
      <c r="P323" s="2"/>
    </row>
    <row r="324" spans="1:16" ht="21" customHeight="1">
      <c r="A324" s="2"/>
      <c r="B324" s="2"/>
      <c r="C324" s="2"/>
      <c r="D324" s="2"/>
      <c r="E324" s="2"/>
      <c r="F324" s="2"/>
      <c r="G324" s="2"/>
      <c r="H324" s="4"/>
      <c r="I324" s="2"/>
      <c r="J324" s="2"/>
      <c r="K324" s="2"/>
      <c r="L324" s="2"/>
      <c r="M324" s="4"/>
      <c r="N324" s="4"/>
      <c r="O324" s="2"/>
      <c r="P324" s="2"/>
    </row>
    <row r="325" spans="1:16" ht="21" customHeight="1">
      <c r="A325" s="2"/>
      <c r="B325" s="2"/>
      <c r="C325" s="2"/>
      <c r="D325" s="2"/>
      <c r="E325" s="2"/>
      <c r="F325" s="2"/>
      <c r="G325" s="2"/>
      <c r="H325" s="4"/>
      <c r="I325" s="2"/>
      <c r="J325" s="2"/>
      <c r="K325" s="2"/>
      <c r="L325" s="2"/>
      <c r="M325" s="4"/>
      <c r="N325" s="4"/>
      <c r="O325" s="2"/>
      <c r="P325" s="2"/>
    </row>
    <row r="326" spans="1:16" ht="21" customHeight="1">
      <c r="A326" s="2"/>
      <c r="B326" s="2"/>
      <c r="C326" s="2"/>
      <c r="D326" s="2"/>
      <c r="E326" s="2"/>
      <c r="F326" s="2"/>
      <c r="G326" s="2"/>
      <c r="H326" s="4"/>
      <c r="I326" s="2"/>
      <c r="J326" s="2"/>
      <c r="K326" s="2"/>
      <c r="L326" s="2"/>
      <c r="M326" s="4"/>
      <c r="N326" s="4"/>
      <c r="O326" s="2"/>
      <c r="P326" s="2"/>
    </row>
    <row r="327" spans="1:16" ht="21" customHeight="1">
      <c r="A327" s="2"/>
      <c r="B327" s="2"/>
      <c r="C327" s="2"/>
      <c r="D327" s="2"/>
      <c r="E327" s="2"/>
      <c r="F327" s="2"/>
      <c r="G327" s="2"/>
      <c r="H327" s="4"/>
      <c r="I327" s="2"/>
      <c r="J327" s="2"/>
      <c r="K327" s="2"/>
      <c r="L327" s="2"/>
      <c r="M327" s="4"/>
      <c r="N327" s="4"/>
      <c r="O327" s="2"/>
      <c r="P327" s="2"/>
    </row>
    <row r="328" spans="1:16" ht="21" customHeight="1">
      <c r="A328" s="2"/>
      <c r="B328" s="2"/>
      <c r="C328" s="2"/>
      <c r="D328" s="2"/>
      <c r="E328" s="2"/>
      <c r="F328" s="2"/>
      <c r="G328" s="2"/>
      <c r="H328" s="4"/>
      <c r="I328" s="2"/>
      <c r="J328" s="2"/>
      <c r="K328" s="2"/>
      <c r="L328" s="2"/>
      <c r="M328" s="4"/>
      <c r="N328" s="4"/>
      <c r="O328" s="2"/>
      <c r="P328" s="2"/>
    </row>
    <row r="329" spans="1:16" ht="21" customHeight="1">
      <c r="A329" s="2"/>
      <c r="B329" s="2"/>
      <c r="C329" s="2"/>
      <c r="D329" s="2"/>
      <c r="E329" s="2"/>
      <c r="F329" s="2"/>
      <c r="G329" s="2"/>
      <c r="H329" s="4"/>
      <c r="I329" s="2"/>
      <c r="J329" s="2"/>
      <c r="K329" s="2"/>
      <c r="L329" s="2"/>
      <c r="M329" s="4"/>
      <c r="N329" s="4"/>
      <c r="O329" s="2"/>
      <c r="P329" s="2"/>
    </row>
    <row r="330" spans="1:16" ht="21" customHeight="1">
      <c r="A330" s="2"/>
      <c r="B330" s="2"/>
      <c r="C330" s="2"/>
      <c r="D330" s="2"/>
      <c r="E330" s="2"/>
      <c r="F330" s="2"/>
      <c r="G330" s="2"/>
      <c r="H330" s="4"/>
      <c r="I330" s="2"/>
      <c r="J330" s="2"/>
      <c r="K330" s="2"/>
      <c r="L330" s="2"/>
      <c r="M330" s="4"/>
      <c r="N330" s="4"/>
      <c r="O330" s="2"/>
      <c r="P330" s="2"/>
    </row>
    <row r="331" spans="1:16" ht="21" customHeight="1">
      <c r="A331" s="2"/>
      <c r="B331" s="2"/>
      <c r="C331" s="2"/>
      <c r="D331" s="2"/>
      <c r="E331" s="2"/>
      <c r="F331" s="2"/>
      <c r="G331" s="2"/>
      <c r="H331" s="4"/>
      <c r="I331" s="2"/>
      <c r="J331" s="2"/>
      <c r="K331" s="2"/>
      <c r="L331" s="2"/>
      <c r="M331" s="4"/>
      <c r="N331" s="4"/>
      <c r="O331" s="2"/>
      <c r="P331" s="2"/>
    </row>
    <row r="332" spans="1:16" ht="21" customHeight="1">
      <c r="A332" s="2"/>
      <c r="B332" s="2"/>
      <c r="C332" s="2"/>
      <c r="D332" s="2"/>
      <c r="E332" s="2"/>
      <c r="F332" s="2"/>
      <c r="G332" s="2"/>
      <c r="H332" s="4"/>
      <c r="I332" s="2"/>
      <c r="J332" s="2"/>
      <c r="K332" s="2"/>
      <c r="L332" s="2"/>
      <c r="M332" s="4"/>
      <c r="N332" s="4"/>
      <c r="O332" s="2"/>
      <c r="P332" s="2"/>
    </row>
    <row r="333" spans="1:16" ht="21" customHeight="1">
      <c r="A333" s="2"/>
      <c r="B333" s="2"/>
      <c r="C333" s="2"/>
      <c r="D333" s="2"/>
      <c r="E333" s="2"/>
      <c r="F333" s="2"/>
      <c r="G333" s="2"/>
      <c r="H333" s="4"/>
      <c r="I333" s="2"/>
      <c r="J333" s="2"/>
      <c r="K333" s="2"/>
      <c r="L333" s="2"/>
      <c r="M333" s="4"/>
      <c r="N333" s="4"/>
      <c r="O333" s="2"/>
      <c r="P333" s="2"/>
    </row>
    <row r="334" spans="1:16" ht="21" customHeight="1">
      <c r="A334" s="2"/>
      <c r="B334" s="2"/>
      <c r="C334" s="2"/>
      <c r="D334" s="2"/>
      <c r="E334" s="2"/>
      <c r="F334" s="2"/>
      <c r="G334" s="2"/>
      <c r="H334" s="4"/>
      <c r="I334" s="2"/>
      <c r="J334" s="2"/>
      <c r="K334" s="2"/>
      <c r="L334" s="2"/>
      <c r="M334" s="4"/>
      <c r="N334" s="4"/>
      <c r="O334" s="2"/>
      <c r="P334" s="2"/>
    </row>
    <row r="335" spans="1:16" ht="21" customHeight="1">
      <c r="A335" s="2"/>
      <c r="B335" s="2"/>
      <c r="C335" s="2"/>
      <c r="D335" s="2"/>
      <c r="E335" s="2"/>
      <c r="F335" s="2"/>
      <c r="G335" s="2"/>
      <c r="H335" s="4"/>
      <c r="I335" s="2"/>
      <c r="J335" s="2"/>
      <c r="K335" s="2"/>
      <c r="L335" s="2"/>
      <c r="M335" s="4"/>
      <c r="N335" s="4"/>
      <c r="O335" s="2"/>
      <c r="P335" s="2"/>
    </row>
    <row r="336" spans="1:16" ht="21" customHeight="1">
      <c r="A336" s="2"/>
      <c r="B336" s="2"/>
      <c r="C336" s="2"/>
      <c r="D336" s="2"/>
      <c r="E336" s="2"/>
      <c r="F336" s="2"/>
      <c r="G336" s="2"/>
      <c r="H336" s="4"/>
      <c r="I336" s="2"/>
      <c r="J336" s="2"/>
      <c r="K336" s="2"/>
      <c r="L336" s="2"/>
      <c r="M336" s="4"/>
      <c r="N336" s="4"/>
      <c r="O336" s="2"/>
      <c r="P336" s="2"/>
    </row>
    <row r="337" spans="1:16" ht="21" customHeight="1">
      <c r="A337" s="2"/>
      <c r="B337" s="2"/>
      <c r="C337" s="2"/>
      <c r="D337" s="2"/>
      <c r="E337" s="2"/>
      <c r="F337" s="2"/>
      <c r="G337" s="2"/>
      <c r="H337" s="4"/>
      <c r="I337" s="2"/>
      <c r="J337" s="2"/>
      <c r="K337" s="2"/>
      <c r="L337" s="2"/>
      <c r="M337" s="4"/>
      <c r="N337" s="4"/>
      <c r="O337" s="2"/>
      <c r="P337" s="2"/>
    </row>
    <row r="338" spans="1:16" ht="21" customHeight="1">
      <c r="A338" s="2"/>
      <c r="B338" s="2"/>
      <c r="C338" s="2"/>
      <c r="D338" s="2"/>
      <c r="E338" s="2"/>
      <c r="F338" s="2"/>
      <c r="G338" s="2"/>
      <c r="H338" s="4"/>
      <c r="I338" s="2"/>
      <c r="J338" s="2"/>
      <c r="K338" s="2"/>
      <c r="L338" s="2"/>
      <c r="M338" s="4"/>
      <c r="N338" s="4"/>
      <c r="O338" s="2"/>
      <c r="P338" s="2"/>
    </row>
    <row r="339" spans="1:16" ht="21" customHeight="1">
      <c r="A339" s="2"/>
      <c r="B339" s="2"/>
      <c r="C339" s="2"/>
      <c r="D339" s="2"/>
      <c r="E339" s="2"/>
      <c r="F339" s="2"/>
      <c r="G339" s="2"/>
      <c r="H339" s="4"/>
      <c r="I339" s="2"/>
      <c r="J339" s="2"/>
      <c r="K339" s="2"/>
      <c r="L339" s="2"/>
      <c r="M339" s="4"/>
      <c r="N339" s="4"/>
      <c r="O339" s="2"/>
      <c r="P339" s="2"/>
    </row>
    <row r="340" spans="1:16" ht="21" customHeight="1">
      <c r="A340" s="2"/>
      <c r="B340" s="2"/>
      <c r="C340" s="2"/>
      <c r="D340" s="2"/>
      <c r="E340" s="2"/>
      <c r="F340" s="2"/>
      <c r="G340" s="2"/>
      <c r="H340" s="4"/>
      <c r="I340" s="2"/>
      <c r="J340" s="2"/>
      <c r="K340" s="2"/>
      <c r="L340" s="2"/>
      <c r="M340" s="4"/>
      <c r="N340" s="4"/>
      <c r="O340" s="2"/>
      <c r="P340" s="2"/>
    </row>
    <row r="341" spans="1:16" ht="21" customHeight="1">
      <c r="A341" s="2"/>
      <c r="B341" s="2"/>
      <c r="C341" s="2"/>
      <c r="D341" s="2"/>
      <c r="E341" s="2"/>
      <c r="F341" s="2"/>
      <c r="G341" s="2"/>
      <c r="H341" s="4"/>
      <c r="I341" s="2"/>
      <c r="J341" s="2"/>
      <c r="K341" s="2"/>
      <c r="L341" s="2"/>
      <c r="M341" s="4"/>
      <c r="N341" s="4"/>
      <c r="O341" s="2"/>
      <c r="P341" s="2"/>
    </row>
    <row r="342" spans="1:16" ht="21" customHeight="1">
      <c r="A342" s="2"/>
      <c r="B342" s="2"/>
      <c r="C342" s="2"/>
      <c r="D342" s="2"/>
      <c r="E342" s="2"/>
      <c r="F342" s="2"/>
      <c r="G342" s="2"/>
      <c r="H342" s="4"/>
      <c r="I342" s="2"/>
      <c r="J342" s="2"/>
      <c r="K342" s="2"/>
      <c r="L342" s="2"/>
      <c r="M342" s="4"/>
      <c r="N342" s="4"/>
      <c r="O342" s="2"/>
      <c r="P342" s="2"/>
    </row>
    <row r="343" spans="1:16" ht="21" customHeight="1">
      <c r="A343" s="2"/>
      <c r="B343" s="2"/>
      <c r="C343" s="2"/>
      <c r="D343" s="2"/>
      <c r="E343" s="2"/>
      <c r="F343" s="2"/>
      <c r="G343" s="2"/>
      <c r="H343" s="4"/>
      <c r="I343" s="2"/>
      <c r="J343" s="2"/>
      <c r="K343" s="2"/>
      <c r="L343" s="2"/>
      <c r="M343" s="4"/>
      <c r="N343" s="4"/>
      <c r="O343" s="2"/>
      <c r="P343" s="2"/>
    </row>
    <row r="344" spans="1:16" ht="21" customHeight="1">
      <c r="A344" s="2"/>
      <c r="B344" s="2"/>
      <c r="C344" s="2"/>
      <c r="D344" s="2"/>
      <c r="E344" s="2"/>
      <c r="F344" s="2"/>
      <c r="G344" s="2"/>
      <c r="H344" s="4"/>
      <c r="I344" s="2"/>
      <c r="J344" s="2"/>
      <c r="K344" s="2"/>
      <c r="L344" s="2"/>
      <c r="M344" s="4"/>
      <c r="N344" s="4"/>
      <c r="O344" s="2"/>
      <c r="P344" s="2"/>
    </row>
    <row r="345" spans="1:16" ht="21" customHeight="1">
      <c r="A345" s="2"/>
      <c r="B345" s="2"/>
      <c r="C345" s="2"/>
      <c r="D345" s="2"/>
      <c r="E345" s="2"/>
      <c r="F345" s="2"/>
      <c r="G345" s="2"/>
      <c r="H345" s="4"/>
      <c r="I345" s="2"/>
      <c r="J345" s="2"/>
      <c r="K345" s="2"/>
      <c r="L345" s="2"/>
      <c r="M345" s="4"/>
      <c r="N345" s="4"/>
      <c r="O345" s="2"/>
      <c r="P345" s="2"/>
    </row>
    <row r="346" spans="1:16" ht="21" customHeight="1">
      <c r="A346" s="2"/>
      <c r="B346" s="2"/>
      <c r="C346" s="2"/>
      <c r="D346" s="2"/>
      <c r="E346" s="2"/>
      <c r="F346" s="2"/>
      <c r="G346" s="2"/>
      <c r="H346" s="4"/>
      <c r="I346" s="2"/>
      <c r="J346" s="2"/>
      <c r="K346" s="2"/>
      <c r="L346" s="2"/>
      <c r="M346" s="4"/>
      <c r="N346" s="4"/>
      <c r="O346" s="2"/>
      <c r="P346" s="2"/>
    </row>
    <row r="347" spans="1:16" ht="21" customHeight="1">
      <c r="A347" s="2"/>
      <c r="B347" s="2"/>
      <c r="C347" s="2"/>
      <c r="D347" s="2"/>
      <c r="E347" s="2"/>
      <c r="F347" s="2"/>
      <c r="G347" s="2"/>
      <c r="H347" s="4"/>
      <c r="I347" s="2"/>
      <c r="J347" s="2"/>
      <c r="K347" s="2"/>
      <c r="L347" s="2"/>
      <c r="M347" s="4"/>
      <c r="N347" s="4"/>
      <c r="O347" s="2"/>
      <c r="P347" s="2"/>
    </row>
    <row r="348" spans="1:16" ht="21" customHeight="1">
      <c r="A348" s="2"/>
      <c r="B348" s="2"/>
      <c r="C348" s="2"/>
      <c r="D348" s="2"/>
      <c r="E348" s="2"/>
      <c r="F348" s="2"/>
      <c r="G348" s="2"/>
      <c r="H348" s="4"/>
      <c r="I348" s="2"/>
      <c r="J348" s="2"/>
      <c r="K348" s="2"/>
      <c r="L348" s="2"/>
      <c r="M348" s="4"/>
      <c r="N348" s="4"/>
      <c r="O348" s="2"/>
      <c r="P348" s="2"/>
    </row>
    <row r="349" spans="1:16" ht="21" customHeight="1">
      <c r="A349" s="2"/>
      <c r="B349" s="2"/>
      <c r="C349" s="2"/>
      <c r="D349" s="2"/>
      <c r="E349" s="2"/>
      <c r="F349" s="2"/>
      <c r="G349" s="2"/>
      <c r="H349" s="4"/>
      <c r="I349" s="2"/>
      <c r="J349" s="2"/>
      <c r="K349" s="2"/>
      <c r="L349" s="2"/>
      <c r="M349" s="4"/>
      <c r="N349" s="4"/>
      <c r="O349" s="2"/>
      <c r="P349" s="2"/>
    </row>
    <row r="350" spans="1:16" ht="21" customHeight="1">
      <c r="A350" s="2"/>
      <c r="B350" s="2"/>
      <c r="C350" s="2"/>
      <c r="D350" s="2"/>
      <c r="E350" s="2"/>
      <c r="F350" s="2"/>
      <c r="G350" s="2"/>
      <c r="H350" s="4"/>
      <c r="I350" s="2"/>
      <c r="J350" s="2"/>
      <c r="K350" s="2"/>
      <c r="L350" s="2"/>
      <c r="M350" s="4"/>
      <c r="N350" s="4"/>
      <c r="O350" s="2"/>
      <c r="P350" s="2"/>
    </row>
    <row r="351" spans="1:16" ht="21" customHeight="1">
      <c r="A351" s="2"/>
      <c r="B351" s="2"/>
      <c r="C351" s="2"/>
      <c r="D351" s="2"/>
      <c r="E351" s="2"/>
      <c r="F351" s="2"/>
      <c r="G351" s="2"/>
      <c r="H351" s="4"/>
      <c r="I351" s="2"/>
      <c r="J351" s="2"/>
      <c r="K351" s="2"/>
      <c r="L351" s="2"/>
      <c r="M351" s="4"/>
      <c r="N351" s="4"/>
      <c r="O351" s="2"/>
      <c r="P351" s="2"/>
    </row>
    <row r="352" spans="1:16" ht="21" customHeight="1">
      <c r="A352" s="2"/>
      <c r="B352" s="2"/>
      <c r="C352" s="2"/>
      <c r="D352" s="2"/>
      <c r="E352" s="2"/>
      <c r="F352" s="2"/>
      <c r="G352" s="2"/>
      <c r="H352" s="4"/>
      <c r="I352" s="2"/>
      <c r="J352" s="2"/>
      <c r="K352" s="2"/>
      <c r="L352" s="2"/>
      <c r="M352" s="4"/>
      <c r="N352" s="4"/>
      <c r="O352" s="2"/>
      <c r="P352" s="2"/>
    </row>
    <row r="353" spans="1:16" ht="21" customHeight="1">
      <c r="A353" s="2"/>
      <c r="B353" s="2"/>
      <c r="C353" s="2"/>
      <c r="D353" s="2"/>
      <c r="E353" s="2"/>
      <c r="F353" s="2"/>
      <c r="G353" s="2"/>
      <c r="H353" s="4"/>
      <c r="I353" s="2"/>
      <c r="J353" s="2"/>
      <c r="K353" s="2"/>
      <c r="L353" s="2"/>
      <c r="M353" s="4"/>
      <c r="N353" s="4"/>
      <c r="O353" s="2"/>
      <c r="P353" s="2"/>
    </row>
    <row r="354" spans="1:16" ht="21" customHeight="1">
      <c r="A354" s="2"/>
      <c r="B354" s="2"/>
      <c r="C354" s="2"/>
      <c r="D354" s="2"/>
      <c r="E354" s="2"/>
      <c r="F354" s="2"/>
      <c r="G354" s="2"/>
      <c r="H354" s="4"/>
      <c r="I354" s="2"/>
      <c r="J354" s="2"/>
      <c r="K354" s="2"/>
      <c r="L354" s="2"/>
      <c r="M354" s="4"/>
      <c r="N354" s="4"/>
      <c r="O354" s="2"/>
      <c r="P354" s="2"/>
    </row>
    <row r="355" spans="1:16" ht="21" customHeight="1">
      <c r="A355" s="2"/>
      <c r="B355" s="2"/>
      <c r="C355" s="2"/>
      <c r="D355" s="2"/>
      <c r="E355" s="2"/>
      <c r="F355" s="2"/>
      <c r="G355" s="2"/>
      <c r="H355" s="4"/>
      <c r="I355" s="2"/>
      <c r="J355" s="2"/>
      <c r="K355" s="2"/>
      <c r="L355" s="2"/>
      <c r="M355" s="4"/>
      <c r="N355" s="4"/>
      <c r="O355" s="2"/>
      <c r="P355" s="2"/>
    </row>
    <row r="356" spans="1:16" ht="21" customHeight="1">
      <c r="A356" s="2"/>
      <c r="B356" s="2"/>
      <c r="C356" s="2"/>
      <c r="D356" s="2"/>
      <c r="E356" s="2"/>
      <c r="F356" s="2"/>
      <c r="G356" s="2"/>
      <c r="H356" s="4"/>
      <c r="I356" s="2"/>
      <c r="J356" s="2"/>
      <c r="K356" s="2"/>
      <c r="L356" s="2"/>
      <c r="M356" s="4"/>
      <c r="N356" s="4"/>
      <c r="O356" s="2"/>
      <c r="P356" s="2"/>
    </row>
    <row r="357" spans="1:16" ht="21" customHeight="1">
      <c r="A357" s="2"/>
      <c r="B357" s="2"/>
      <c r="C357" s="2"/>
      <c r="D357" s="2"/>
      <c r="E357" s="2"/>
      <c r="F357" s="2"/>
      <c r="G357" s="2"/>
      <c r="H357" s="4"/>
      <c r="I357" s="2"/>
      <c r="J357" s="2"/>
      <c r="K357" s="2"/>
      <c r="L357" s="2"/>
      <c r="M357" s="4"/>
      <c r="N357" s="4"/>
      <c r="O357" s="2"/>
      <c r="P357" s="2"/>
    </row>
    <row r="358" spans="1:16" ht="21" customHeight="1">
      <c r="A358" s="2"/>
      <c r="B358" s="2"/>
      <c r="C358" s="2"/>
      <c r="D358" s="2"/>
      <c r="E358" s="2"/>
      <c r="F358" s="2"/>
      <c r="G358" s="2"/>
      <c r="H358" s="4"/>
      <c r="I358" s="2"/>
      <c r="J358" s="2"/>
      <c r="K358" s="2"/>
      <c r="L358" s="2"/>
      <c r="M358" s="4"/>
      <c r="N358" s="4"/>
      <c r="O358" s="2"/>
      <c r="P358" s="2"/>
    </row>
    <row r="359" spans="1:16" ht="21" customHeight="1">
      <c r="A359" s="2"/>
      <c r="B359" s="2"/>
      <c r="C359" s="2"/>
      <c r="D359" s="2"/>
      <c r="E359" s="2"/>
      <c r="F359" s="2"/>
      <c r="G359" s="2"/>
      <c r="H359" s="4"/>
      <c r="I359" s="2"/>
      <c r="J359" s="2"/>
      <c r="K359" s="2"/>
      <c r="L359" s="2"/>
      <c r="M359" s="4"/>
      <c r="N359" s="4"/>
      <c r="O359" s="2"/>
      <c r="P359" s="2"/>
    </row>
    <row r="360" spans="1:16" ht="21" customHeight="1">
      <c r="A360" s="2"/>
      <c r="B360" s="2"/>
      <c r="C360" s="2"/>
      <c r="D360" s="2"/>
      <c r="E360" s="2"/>
      <c r="F360" s="2"/>
      <c r="G360" s="2"/>
      <c r="H360" s="4"/>
      <c r="I360" s="2"/>
      <c r="J360" s="2"/>
      <c r="K360" s="2"/>
      <c r="L360" s="2"/>
      <c r="M360" s="4"/>
      <c r="N360" s="4"/>
      <c r="O360" s="2"/>
      <c r="P360" s="2"/>
    </row>
    <row r="361" spans="1:16" ht="21" customHeight="1">
      <c r="A361" s="2"/>
      <c r="B361" s="2"/>
      <c r="C361" s="2"/>
      <c r="D361" s="2"/>
      <c r="E361" s="2"/>
      <c r="F361" s="2"/>
      <c r="G361" s="2"/>
      <c r="H361" s="4"/>
      <c r="I361" s="2"/>
      <c r="J361" s="2"/>
      <c r="K361" s="2"/>
      <c r="L361" s="2"/>
      <c r="M361" s="4"/>
      <c r="N361" s="4"/>
      <c r="O361" s="2"/>
      <c r="P361" s="2"/>
    </row>
    <row r="362" spans="1:16" ht="21" customHeight="1">
      <c r="A362" s="2"/>
      <c r="B362" s="2"/>
      <c r="C362" s="2"/>
      <c r="D362" s="2"/>
      <c r="E362" s="2"/>
      <c r="F362" s="2"/>
      <c r="G362" s="2"/>
      <c r="H362" s="4"/>
      <c r="I362" s="2"/>
      <c r="J362" s="2"/>
      <c r="K362" s="2"/>
      <c r="L362" s="2"/>
      <c r="M362" s="4"/>
      <c r="N362" s="4"/>
      <c r="O362" s="2"/>
      <c r="P362" s="2"/>
    </row>
    <row r="363" spans="1:16" ht="21" customHeight="1">
      <c r="A363" s="2"/>
      <c r="B363" s="2"/>
      <c r="C363" s="2"/>
      <c r="D363" s="2"/>
      <c r="E363" s="2"/>
      <c r="F363" s="2"/>
      <c r="G363" s="2"/>
      <c r="H363" s="4"/>
      <c r="I363" s="2"/>
      <c r="J363" s="2"/>
      <c r="K363" s="2"/>
      <c r="L363" s="2"/>
      <c r="M363" s="4"/>
      <c r="N363" s="4"/>
      <c r="O363" s="2"/>
      <c r="P363" s="2"/>
    </row>
    <row r="364" spans="1:16" ht="21" customHeight="1">
      <c r="A364" s="2"/>
      <c r="B364" s="2"/>
      <c r="C364" s="2"/>
      <c r="D364" s="2"/>
      <c r="E364" s="2"/>
      <c r="F364" s="2"/>
      <c r="G364" s="2"/>
      <c r="H364" s="4"/>
      <c r="I364" s="2"/>
      <c r="J364" s="2"/>
      <c r="K364" s="2"/>
      <c r="L364" s="2"/>
      <c r="M364" s="4"/>
      <c r="N364" s="4"/>
      <c r="O364" s="2"/>
      <c r="P364" s="2"/>
    </row>
    <row r="365" spans="1:16" ht="21" customHeight="1">
      <c r="A365" s="2"/>
      <c r="B365" s="2"/>
      <c r="C365" s="2"/>
      <c r="D365" s="2"/>
      <c r="E365" s="2"/>
      <c r="F365" s="2"/>
      <c r="G365" s="2"/>
      <c r="H365" s="4"/>
      <c r="I365" s="2"/>
      <c r="J365" s="2"/>
      <c r="K365" s="2"/>
      <c r="L365" s="2"/>
      <c r="M365" s="4"/>
      <c r="N365" s="4"/>
      <c r="O365" s="2"/>
      <c r="P365" s="2"/>
    </row>
    <row r="366" spans="1:16" ht="21" customHeight="1">
      <c r="A366" s="2"/>
      <c r="B366" s="2"/>
      <c r="C366" s="2"/>
      <c r="D366" s="2"/>
      <c r="E366" s="2"/>
      <c r="F366" s="2"/>
      <c r="G366" s="2"/>
      <c r="H366" s="4"/>
      <c r="I366" s="2"/>
      <c r="J366" s="2"/>
      <c r="K366" s="2"/>
      <c r="L366" s="2"/>
      <c r="M366" s="4"/>
      <c r="N366" s="4"/>
      <c r="O366" s="2"/>
      <c r="P366" s="2"/>
    </row>
    <row r="367" spans="1:16" ht="21" customHeight="1">
      <c r="A367" s="2"/>
      <c r="B367" s="2"/>
      <c r="C367" s="2"/>
      <c r="D367" s="2"/>
      <c r="E367" s="2"/>
      <c r="F367" s="2"/>
      <c r="G367" s="2"/>
      <c r="H367" s="4"/>
      <c r="I367" s="2"/>
      <c r="J367" s="2"/>
      <c r="K367" s="2"/>
      <c r="L367" s="2"/>
      <c r="M367" s="4"/>
      <c r="N367" s="4"/>
      <c r="O367" s="2"/>
      <c r="P367" s="2"/>
    </row>
    <row r="368" spans="1:16" ht="21" customHeight="1">
      <c r="A368" s="2"/>
      <c r="B368" s="2"/>
      <c r="C368" s="2"/>
      <c r="D368" s="2"/>
      <c r="E368" s="2"/>
      <c r="F368" s="2"/>
      <c r="G368" s="2"/>
      <c r="H368" s="4"/>
      <c r="I368" s="2"/>
      <c r="J368" s="2"/>
      <c r="K368" s="2"/>
      <c r="L368" s="2"/>
      <c r="M368" s="4"/>
      <c r="N368" s="4"/>
      <c r="O368" s="2"/>
      <c r="P368" s="2"/>
    </row>
    <row r="369" spans="1:16" ht="21" customHeight="1">
      <c r="A369" s="2"/>
      <c r="B369" s="2"/>
      <c r="C369" s="2"/>
      <c r="D369" s="2"/>
      <c r="E369" s="2"/>
      <c r="F369" s="2"/>
      <c r="G369" s="2"/>
      <c r="H369" s="4"/>
      <c r="I369" s="2"/>
      <c r="J369" s="2"/>
      <c r="K369" s="2"/>
      <c r="L369" s="2"/>
      <c r="M369" s="4"/>
      <c r="N369" s="4"/>
      <c r="O369" s="2"/>
      <c r="P369" s="2"/>
    </row>
    <row r="370" spans="1:16" ht="21" customHeight="1">
      <c r="A370" s="2"/>
      <c r="B370" s="2"/>
      <c r="C370" s="2"/>
      <c r="D370" s="2"/>
      <c r="E370" s="2"/>
      <c r="F370" s="2"/>
      <c r="G370" s="2"/>
      <c r="H370" s="4"/>
      <c r="I370" s="2"/>
      <c r="J370" s="2"/>
      <c r="K370" s="2"/>
      <c r="L370" s="2"/>
      <c r="M370" s="4"/>
      <c r="N370" s="4"/>
      <c r="O370" s="2"/>
      <c r="P370" s="2"/>
    </row>
    <row r="371" spans="1:16" ht="21" customHeight="1">
      <c r="A371" s="2"/>
      <c r="B371" s="2"/>
      <c r="C371" s="2"/>
      <c r="D371" s="2"/>
      <c r="E371" s="2"/>
      <c r="F371" s="2"/>
      <c r="G371" s="2"/>
      <c r="H371" s="4"/>
      <c r="I371" s="2"/>
      <c r="J371" s="2"/>
      <c r="K371" s="2"/>
      <c r="L371" s="2"/>
      <c r="M371" s="4"/>
      <c r="N371" s="4"/>
      <c r="O371" s="2"/>
      <c r="P371" s="2"/>
    </row>
    <row r="372" spans="1:16" ht="21" customHeight="1">
      <c r="A372" s="2"/>
      <c r="B372" s="2"/>
      <c r="C372" s="2"/>
      <c r="D372" s="2"/>
      <c r="E372" s="2"/>
      <c r="F372" s="2"/>
      <c r="G372" s="2"/>
      <c r="H372" s="4"/>
      <c r="I372" s="2"/>
      <c r="J372" s="2"/>
      <c r="K372" s="2"/>
      <c r="L372" s="2"/>
      <c r="M372" s="4"/>
      <c r="N372" s="4"/>
      <c r="O372" s="2"/>
      <c r="P372" s="2"/>
    </row>
    <row r="373" spans="1:16" ht="21" customHeight="1">
      <c r="A373" s="2"/>
      <c r="B373" s="2"/>
      <c r="C373" s="2"/>
      <c r="D373" s="2"/>
      <c r="E373" s="2"/>
      <c r="F373" s="2"/>
      <c r="G373" s="2"/>
      <c r="H373" s="4"/>
      <c r="I373" s="2"/>
      <c r="J373" s="2"/>
      <c r="K373" s="2"/>
      <c r="L373" s="2"/>
      <c r="M373" s="4"/>
      <c r="N373" s="4"/>
      <c r="O373" s="2"/>
      <c r="P373" s="2"/>
    </row>
    <row r="374" spans="1:16" ht="21" customHeight="1">
      <c r="A374" s="2"/>
      <c r="B374" s="2"/>
      <c r="C374" s="2"/>
      <c r="D374" s="2"/>
      <c r="E374" s="2"/>
      <c r="F374" s="2"/>
      <c r="G374" s="2"/>
      <c r="H374" s="4"/>
      <c r="I374" s="2"/>
      <c r="J374" s="2"/>
      <c r="K374" s="2"/>
      <c r="L374" s="2"/>
      <c r="M374" s="4"/>
      <c r="N374" s="4"/>
      <c r="O374" s="2"/>
      <c r="P374" s="2"/>
    </row>
    <row r="375" spans="1:16" ht="21" customHeight="1">
      <c r="A375" s="2"/>
      <c r="B375" s="2"/>
      <c r="C375" s="2"/>
      <c r="D375" s="2"/>
      <c r="E375" s="2"/>
      <c r="F375" s="2"/>
      <c r="G375" s="2"/>
      <c r="H375" s="4"/>
      <c r="I375" s="2"/>
      <c r="J375" s="2"/>
      <c r="K375" s="2"/>
      <c r="L375" s="2"/>
      <c r="M375" s="4"/>
      <c r="N375" s="4"/>
      <c r="O375" s="2"/>
      <c r="P375" s="2"/>
    </row>
    <row r="376" spans="1:16" ht="21" customHeight="1">
      <c r="A376" s="2"/>
      <c r="B376" s="2"/>
      <c r="C376" s="2"/>
      <c r="D376" s="2"/>
      <c r="E376" s="2"/>
      <c r="F376" s="2"/>
      <c r="G376" s="2"/>
      <c r="H376" s="4"/>
      <c r="I376" s="2"/>
      <c r="J376" s="2"/>
      <c r="K376" s="2"/>
      <c r="L376" s="2"/>
      <c r="M376" s="4"/>
      <c r="N376" s="4"/>
      <c r="O376" s="2"/>
      <c r="P376" s="2"/>
    </row>
    <row r="377" spans="1:16" ht="21" customHeight="1">
      <c r="A377" s="2"/>
      <c r="B377" s="2"/>
      <c r="C377" s="2"/>
      <c r="D377" s="2"/>
      <c r="E377" s="2"/>
      <c r="F377" s="2"/>
      <c r="G377" s="2"/>
      <c r="H377" s="4"/>
      <c r="I377" s="2"/>
      <c r="J377" s="2"/>
      <c r="K377" s="2"/>
      <c r="L377" s="2"/>
      <c r="M377" s="4"/>
      <c r="N377" s="4"/>
      <c r="O377" s="2"/>
      <c r="P377" s="2"/>
    </row>
    <row r="378" spans="1:16" ht="21" customHeight="1">
      <c r="A378" s="2"/>
      <c r="B378" s="2"/>
      <c r="C378" s="2"/>
      <c r="D378" s="2"/>
      <c r="E378" s="2"/>
      <c r="F378" s="2"/>
      <c r="G378" s="2"/>
      <c r="H378" s="4"/>
      <c r="I378" s="2"/>
      <c r="J378" s="2"/>
      <c r="K378" s="2"/>
      <c r="L378" s="2"/>
      <c r="M378" s="4"/>
      <c r="N378" s="4"/>
      <c r="O378" s="2"/>
      <c r="P378" s="2"/>
    </row>
    <row r="379" spans="1:16" ht="21" customHeight="1">
      <c r="A379" s="2"/>
      <c r="B379" s="2"/>
      <c r="C379" s="2"/>
      <c r="D379" s="2"/>
      <c r="E379" s="2"/>
      <c r="F379" s="2"/>
      <c r="G379" s="2"/>
      <c r="H379" s="4"/>
      <c r="I379" s="2"/>
      <c r="J379" s="2"/>
      <c r="K379" s="2"/>
      <c r="L379" s="2"/>
      <c r="M379" s="4"/>
      <c r="N379" s="4"/>
      <c r="O379" s="2"/>
      <c r="P379" s="2"/>
    </row>
    <row r="380" spans="1:16" ht="21" customHeight="1">
      <c r="A380" s="2"/>
      <c r="B380" s="2"/>
      <c r="C380" s="2"/>
      <c r="D380" s="2"/>
      <c r="E380" s="2"/>
      <c r="F380" s="2"/>
      <c r="G380" s="2"/>
      <c r="H380" s="4"/>
      <c r="I380" s="2"/>
      <c r="J380" s="2"/>
      <c r="K380" s="2"/>
      <c r="L380" s="2"/>
      <c r="M380" s="4"/>
      <c r="N380" s="4"/>
      <c r="O380" s="2"/>
      <c r="P380" s="2"/>
    </row>
    <row r="381" spans="1:16" ht="21" customHeight="1">
      <c r="A381" s="2"/>
      <c r="B381" s="2"/>
      <c r="C381" s="2"/>
      <c r="D381" s="2"/>
      <c r="E381" s="2"/>
      <c r="F381" s="2"/>
      <c r="G381" s="2"/>
      <c r="H381" s="4"/>
      <c r="I381" s="2"/>
      <c r="J381" s="2"/>
      <c r="K381" s="2"/>
      <c r="L381" s="2"/>
      <c r="M381" s="4"/>
      <c r="N381" s="4"/>
      <c r="O381" s="2"/>
      <c r="P381" s="2"/>
    </row>
    <row r="382" spans="1:16" ht="21" customHeight="1">
      <c r="A382" s="2"/>
      <c r="B382" s="2"/>
      <c r="C382" s="2"/>
      <c r="D382" s="2"/>
      <c r="E382" s="2"/>
      <c r="F382" s="2"/>
      <c r="G382" s="2"/>
      <c r="H382" s="4"/>
      <c r="I382" s="2"/>
      <c r="J382" s="2"/>
      <c r="K382" s="2"/>
      <c r="L382" s="2"/>
      <c r="M382" s="4"/>
      <c r="N382" s="4"/>
      <c r="O382" s="2"/>
      <c r="P382" s="2"/>
    </row>
    <row r="383" spans="1:16" ht="21" customHeight="1">
      <c r="A383" s="2"/>
      <c r="B383" s="2"/>
      <c r="C383" s="2"/>
      <c r="D383" s="2"/>
      <c r="E383" s="2"/>
      <c r="F383" s="2"/>
      <c r="G383" s="2"/>
      <c r="H383" s="4"/>
      <c r="I383" s="2"/>
      <c r="J383" s="2"/>
      <c r="K383" s="2"/>
      <c r="L383" s="2"/>
      <c r="M383" s="4"/>
      <c r="N383" s="4"/>
      <c r="O383" s="2"/>
      <c r="P383" s="2"/>
    </row>
    <row r="384" spans="1:16" ht="21" customHeight="1">
      <c r="A384" s="2"/>
      <c r="B384" s="2"/>
      <c r="C384" s="2"/>
      <c r="D384" s="2"/>
      <c r="E384" s="2"/>
      <c r="F384" s="2"/>
      <c r="G384" s="2"/>
      <c r="H384" s="4"/>
      <c r="I384" s="2"/>
      <c r="J384" s="2"/>
      <c r="K384" s="2"/>
      <c r="L384" s="2"/>
      <c r="M384" s="4"/>
      <c r="N384" s="4"/>
      <c r="O384" s="2"/>
      <c r="P384" s="2"/>
    </row>
    <row r="385" spans="1:16" ht="21" customHeight="1">
      <c r="A385" s="2"/>
      <c r="B385" s="2"/>
      <c r="C385" s="2"/>
      <c r="D385" s="2"/>
      <c r="E385" s="2"/>
      <c r="F385" s="2"/>
      <c r="G385" s="2"/>
      <c r="H385" s="4"/>
      <c r="I385" s="2"/>
      <c r="J385" s="2"/>
      <c r="K385" s="2"/>
      <c r="L385" s="2"/>
      <c r="M385" s="4"/>
      <c r="N385" s="4"/>
      <c r="O385" s="2"/>
      <c r="P385" s="2"/>
    </row>
    <row r="386" spans="1:16" ht="21" customHeight="1">
      <c r="A386" s="2"/>
      <c r="B386" s="2"/>
      <c r="C386" s="2"/>
      <c r="D386" s="2"/>
      <c r="E386" s="2"/>
      <c r="F386" s="2"/>
      <c r="G386" s="2"/>
      <c r="H386" s="4"/>
      <c r="I386" s="2"/>
      <c r="J386" s="2"/>
      <c r="K386" s="2"/>
      <c r="L386" s="2"/>
      <c r="M386" s="4"/>
      <c r="N386" s="4"/>
      <c r="O386" s="2"/>
      <c r="P386" s="2"/>
    </row>
    <row r="387" spans="1:16" ht="21" customHeight="1">
      <c r="A387" s="2"/>
      <c r="B387" s="2"/>
      <c r="C387" s="2"/>
      <c r="D387" s="2"/>
      <c r="E387" s="2"/>
      <c r="F387" s="2"/>
      <c r="G387" s="2"/>
      <c r="H387" s="4"/>
      <c r="I387" s="2"/>
      <c r="J387" s="2"/>
      <c r="K387" s="2"/>
      <c r="L387" s="2"/>
      <c r="M387" s="4"/>
      <c r="N387" s="4"/>
      <c r="O387" s="2"/>
      <c r="P387" s="2"/>
    </row>
    <row r="388" spans="1:16" ht="21" customHeight="1">
      <c r="A388" s="2"/>
      <c r="B388" s="2"/>
      <c r="C388" s="2"/>
      <c r="D388" s="2"/>
      <c r="E388" s="2"/>
      <c r="F388" s="2"/>
      <c r="G388" s="2"/>
      <c r="H388" s="4"/>
      <c r="I388" s="2"/>
      <c r="J388" s="2"/>
      <c r="K388" s="2"/>
      <c r="L388" s="2"/>
      <c r="M388" s="4"/>
      <c r="N388" s="4"/>
      <c r="O388" s="2"/>
      <c r="P388" s="2"/>
    </row>
    <row r="389" spans="1:16" ht="21" customHeight="1">
      <c r="A389" s="2"/>
      <c r="B389" s="2"/>
      <c r="C389" s="2"/>
      <c r="D389" s="2"/>
      <c r="E389" s="2"/>
      <c r="F389" s="2"/>
      <c r="G389" s="2"/>
      <c r="H389" s="4"/>
      <c r="I389" s="2"/>
      <c r="J389" s="2"/>
      <c r="K389" s="2"/>
      <c r="L389" s="2"/>
      <c r="M389" s="4"/>
      <c r="N389" s="4"/>
      <c r="O389" s="2"/>
      <c r="P389" s="2"/>
    </row>
    <row r="390" spans="1:16" ht="21" customHeight="1">
      <c r="A390" s="2"/>
      <c r="B390" s="2"/>
      <c r="C390" s="2"/>
      <c r="D390" s="2"/>
      <c r="E390" s="2"/>
      <c r="F390" s="2"/>
      <c r="G390" s="2"/>
      <c r="H390" s="4"/>
      <c r="I390" s="2"/>
      <c r="J390" s="2"/>
      <c r="K390" s="2"/>
      <c r="L390" s="2"/>
      <c r="M390" s="4"/>
      <c r="N390" s="4"/>
      <c r="O390" s="2"/>
      <c r="P390" s="2"/>
    </row>
    <row r="391" spans="1:16" ht="21" customHeight="1">
      <c r="A391" s="2"/>
      <c r="B391" s="2"/>
      <c r="C391" s="2"/>
      <c r="D391" s="2"/>
      <c r="E391" s="2"/>
      <c r="F391" s="2"/>
      <c r="G391" s="2"/>
      <c r="H391" s="4"/>
      <c r="I391" s="2"/>
      <c r="J391" s="2"/>
      <c r="K391" s="2"/>
      <c r="L391" s="2"/>
      <c r="M391" s="4"/>
      <c r="N391" s="4"/>
      <c r="O391" s="2"/>
      <c r="P391" s="2"/>
    </row>
    <row r="392" spans="1:16" ht="21" customHeight="1">
      <c r="A392" s="2"/>
      <c r="B392" s="2"/>
      <c r="C392" s="2"/>
      <c r="D392" s="2"/>
      <c r="E392" s="2"/>
      <c r="F392" s="2"/>
      <c r="G392" s="2"/>
      <c r="H392" s="4"/>
      <c r="I392" s="2"/>
      <c r="J392" s="2"/>
      <c r="K392" s="2"/>
      <c r="L392" s="2"/>
      <c r="M392" s="4"/>
      <c r="N392" s="4"/>
      <c r="O392" s="2"/>
      <c r="P392" s="2"/>
    </row>
    <row r="393" spans="1:16" ht="21" customHeight="1">
      <c r="A393" s="2"/>
      <c r="B393" s="2"/>
      <c r="C393" s="2"/>
      <c r="D393" s="2"/>
      <c r="E393" s="2"/>
      <c r="F393" s="2"/>
      <c r="G393" s="2"/>
      <c r="H393" s="4"/>
      <c r="I393" s="2"/>
      <c r="J393" s="2"/>
      <c r="K393" s="2"/>
      <c r="L393" s="2"/>
      <c r="M393" s="4"/>
      <c r="N393" s="4"/>
      <c r="O393" s="2"/>
      <c r="P393" s="2"/>
    </row>
    <row r="394" spans="1:16" ht="21" customHeight="1">
      <c r="A394" s="2"/>
      <c r="B394" s="2"/>
      <c r="C394" s="2"/>
      <c r="D394" s="2"/>
      <c r="E394" s="2"/>
      <c r="F394" s="2"/>
      <c r="G394" s="2"/>
      <c r="H394" s="4"/>
      <c r="I394" s="2"/>
      <c r="J394" s="2"/>
      <c r="K394" s="2"/>
      <c r="L394" s="2"/>
      <c r="M394" s="4"/>
      <c r="N394" s="4"/>
      <c r="O394" s="2"/>
      <c r="P394" s="2"/>
    </row>
    <row r="395" spans="1:16" ht="21" customHeight="1">
      <c r="A395" s="2"/>
      <c r="B395" s="2"/>
      <c r="C395" s="2"/>
      <c r="D395" s="2"/>
      <c r="E395" s="2"/>
      <c r="F395" s="2"/>
      <c r="G395" s="2"/>
      <c r="H395" s="4"/>
      <c r="I395" s="2"/>
      <c r="J395" s="2"/>
      <c r="K395" s="2"/>
      <c r="L395" s="2"/>
      <c r="M395" s="4"/>
      <c r="N395" s="4"/>
      <c r="O395" s="2"/>
      <c r="P395" s="2"/>
    </row>
    <row r="396" spans="1:16" ht="21" customHeight="1">
      <c r="A396" s="2"/>
      <c r="B396" s="2"/>
      <c r="C396" s="2"/>
      <c r="D396" s="2"/>
      <c r="E396" s="2"/>
      <c r="F396" s="2"/>
      <c r="G396" s="2"/>
      <c r="H396" s="4"/>
      <c r="I396" s="2"/>
      <c r="J396" s="2"/>
      <c r="K396" s="2"/>
      <c r="L396" s="2"/>
      <c r="M396" s="4"/>
      <c r="N396" s="4"/>
      <c r="O396" s="2"/>
      <c r="P396" s="2"/>
    </row>
    <row r="397" spans="1:16" ht="21" customHeight="1">
      <c r="A397" s="2"/>
      <c r="B397" s="2"/>
      <c r="C397" s="2"/>
      <c r="D397" s="2"/>
      <c r="E397" s="2"/>
      <c r="F397" s="2"/>
      <c r="G397" s="2"/>
      <c r="H397" s="4"/>
      <c r="I397" s="2"/>
      <c r="J397" s="2"/>
      <c r="K397" s="2"/>
      <c r="L397" s="2"/>
      <c r="M397" s="4"/>
      <c r="N397" s="4"/>
      <c r="O397" s="2"/>
      <c r="P397" s="2"/>
    </row>
    <row r="398" spans="1:16" ht="21" customHeight="1">
      <c r="A398" s="2"/>
      <c r="B398" s="2"/>
      <c r="C398" s="2"/>
      <c r="D398" s="2"/>
      <c r="E398" s="2"/>
      <c r="F398" s="2"/>
      <c r="G398" s="2"/>
      <c r="H398" s="4"/>
      <c r="I398" s="2"/>
      <c r="J398" s="2"/>
      <c r="K398" s="2"/>
      <c r="L398" s="2"/>
      <c r="M398" s="4"/>
      <c r="N398" s="4"/>
      <c r="O398" s="2"/>
      <c r="P398" s="2"/>
    </row>
    <row r="399" spans="1:16" ht="21" customHeight="1">
      <c r="A399" s="2"/>
      <c r="B399" s="2"/>
      <c r="C399" s="2"/>
      <c r="D399" s="2"/>
      <c r="E399" s="2"/>
      <c r="F399" s="2"/>
      <c r="G399" s="2"/>
      <c r="H399" s="4"/>
      <c r="I399" s="2"/>
      <c r="J399" s="2"/>
      <c r="K399" s="2"/>
      <c r="L399" s="2"/>
      <c r="M399" s="4"/>
      <c r="N399" s="4"/>
      <c r="O399" s="2"/>
      <c r="P399" s="2"/>
    </row>
    <row r="400" spans="1:16" ht="21" customHeight="1">
      <c r="A400" s="2"/>
      <c r="B400" s="2"/>
      <c r="C400" s="2"/>
      <c r="D400" s="2"/>
      <c r="E400" s="2"/>
      <c r="F400" s="2"/>
      <c r="G400" s="2"/>
      <c r="H400" s="4"/>
      <c r="I400" s="2"/>
      <c r="J400" s="2"/>
      <c r="K400" s="2"/>
      <c r="L400" s="2"/>
      <c r="M400" s="4"/>
      <c r="N400" s="4"/>
      <c r="O400" s="2"/>
      <c r="P400" s="2"/>
    </row>
    <row r="401" spans="1:16" ht="21" customHeight="1">
      <c r="A401" s="2"/>
      <c r="B401" s="2"/>
      <c r="C401" s="2"/>
      <c r="D401" s="2"/>
      <c r="E401" s="2"/>
      <c r="F401" s="2"/>
      <c r="G401" s="2"/>
      <c r="H401" s="4"/>
      <c r="I401" s="2"/>
      <c r="J401" s="2"/>
      <c r="K401" s="2"/>
      <c r="L401" s="2"/>
      <c r="M401" s="4"/>
      <c r="N401" s="4"/>
      <c r="O401" s="2"/>
      <c r="P401" s="2"/>
    </row>
    <row r="402" spans="1:16" ht="21" customHeight="1">
      <c r="A402" s="2"/>
      <c r="B402" s="2"/>
      <c r="C402" s="2"/>
      <c r="D402" s="2"/>
      <c r="E402" s="2"/>
      <c r="F402" s="2"/>
      <c r="G402" s="2"/>
      <c r="H402" s="4"/>
      <c r="I402" s="2"/>
      <c r="J402" s="2"/>
      <c r="K402" s="2"/>
      <c r="L402" s="2"/>
      <c r="M402" s="4"/>
      <c r="N402" s="4"/>
      <c r="O402" s="2"/>
      <c r="P402" s="2"/>
    </row>
    <row r="403" spans="1:16" ht="21" customHeight="1">
      <c r="A403" s="2"/>
      <c r="B403" s="2"/>
      <c r="C403" s="2"/>
      <c r="D403" s="2"/>
      <c r="E403" s="2"/>
      <c r="F403" s="2"/>
      <c r="G403" s="2"/>
      <c r="H403" s="4"/>
      <c r="I403" s="2"/>
      <c r="J403" s="2"/>
      <c r="K403" s="2"/>
      <c r="L403" s="2"/>
      <c r="M403" s="4"/>
      <c r="N403" s="4"/>
      <c r="O403" s="2"/>
      <c r="P403" s="2"/>
    </row>
    <row r="404" spans="1:16" ht="21" customHeight="1">
      <c r="A404" s="2"/>
      <c r="B404" s="2"/>
      <c r="C404" s="2"/>
      <c r="D404" s="2"/>
      <c r="E404" s="2"/>
      <c r="F404" s="2"/>
      <c r="G404" s="2"/>
      <c r="H404" s="4"/>
      <c r="I404" s="2"/>
      <c r="J404" s="2"/>
      <c r="K404" s="2"/>
      <c r="L404" s="2"/>
      <c r="M404" s="4"/>
      <c r="N404" s="4"/>
      <c r="O404" s="2"/>
      <c r="P404" s="2"/>
    </row>
    <row r="405" spans="1:16" ht="21" customHeight="1">
      <c r="A405" s="2"/>
      <c r="B405" s="2"/>
      <c r="C405" s="2"/>
      <c r="D405" s="2"/>
      <c r="E405" s="2"/>
      <c r="F405" s="2"/>
      <c r="G405" s="2"/>
      <c r="H405" s="4"/>
      <c r="I405" s="2"/>
      <c r="J405" s="2"/>
      <c r="K405" s="2"/>
      <c r="L405" s="2"/>
      <c r="M405" s="4"/>
      <c r="N405" s="4"/>
      <c r="O405" s="2"/>
      <c r="P405" s="2"/>
    </row>
    <row r="406" spans="1:16" ht="21" customHeight="1">
      <c r="A406" s="2"/>
      <c r="B406" s="2"/>
      <c r="C406" s="2"/>
      <c r="D406" s="2"/>
      <c r="E406" s="2"/>
      <c r="F406" s="2"/>
      <c r="G406" s="2"/>
      <c r="H406" s="4"/>
      <c r="I406" s="2"/>
      <c r="J406" s="2"/>
      <c r="K406" s="2"/>
      <c r="L406" s="2"/>
      <c r="M406" s="4"/>
      <c r="N406" s="4"/>
      <c r="O406" s="2"/>
      <c r="P406" s="2"/>
    </row>
    <row r="407" spans="1:16" ht="21" customHeight="1">
      <c r="A407" s="2"/>
      <c r="B407" s="2"/>
      <c r="C407" s="2"/>
      <c r="D407" s="2"/>
      <c r="E407" s="2"/>
      <c r="F407" s="2"/>
      <c r="G407" s="2"/>
      <c r="H407" s="4"/>
      <c r="I407" s="2"/>
      <c r="J407" s="2"/>
      <c r="K407" s="2"/>
      <c r="L407" s="2"/>
      <c r="M407" s="4"/>
      <c r="N407" s="4"/>
      <c r="O407" s="2"/>
      <c r="P407" s="2"/>
    </row>
    <row r="408" spans="1:16" ht="21" customHeight="1">
      <c r="A408" s="2"/>
      <c r="B408" s="2"/>
      <c r="C408" s="2"/>
      <c r="D408" s="2"/>
      <c r="E408" s="2"/>
      <c r="F408" s="2"/>
      <c r="G408" s="2"/>
      <c r="H408" s="4"/>
      <c r="I408" s="2"/>
      <c r="J408" s="2"/>
      <c r="K408" s="2"/>
      <c r="L408" s="2"/>
      <c r="M408" s="4"/>
      <c r="N408" s="4"/>
      <c r="O408" s="2"/>
      <c r="P408" s="2"/>
    </row>
    <row r="409" spans="1:16" ht="21" customHeight="1">
      <c r="A409" s="2"/>
      <c r="B409" s="2"/>
      <c r="C409" s="2"/>
      <c r="D409" s="2"/>
      <c r="E409" s="2"/>
      <c r="F409" s="2"/>
      <c r="G409" s="2"/>
      <c r="H409" s="4"/>
      <c r="I409" s="2"/>
      <c r="J409" s="2"/>
      <c r="K409" s="2"/>
      <c r="L409" s="2"/>
      <c r="M409" s="4"/>
      <c r="N409" s="4"/>
      <c r="O409" s="2"/>
      <c r="P409" s="2"/>
    </row>
    <row r="410" spans="1:16" ht="21" customHeight="1">
      <c r="A410" s="2"/>
      <c r="B410" s="2"/>
      <c r="C410" s="2"/>
      <c r="D410" s="2"/>
      <c r="E410" s="2"/>
      <c r="F410" s="2"/>
      <c r="G410" s="2"/>
      <c r="H410" s="4"/>
      <c r="I410" s="2"/>
      <c r="J410" s="2"/>
      <c r="K410" s="2"/>
      <c r="L410" s="2"/>
      <c r="M410" s="4"/>
      <c r="N410" s="4"/>
      <c r="O410" s="2"/>
      <c r="P410" s="2"/>
    </row>
    <row r="411" spans="1:16" ht="21" customHeight="1">
      <c r="A411" s="2"/>
      <c r="B411" s="2"/>
      <c r="C411" s="2"/>
      <c r="D411" s="2"/>
      <c r="E411" s="2"/>
      <c r="F411" s="2"/>
      <c r="G411" s="2"/>
      <c r="H411" s="4"/>
      <c r="I411" s="2"/>
      <c r="J411" s="2"/>
      <c r="K411" s="2"/>
      <c r="L411" s="2"/>
      <c r="M411" s="4"/>
      <c r="N411" s="4"/>
      <c r="O411" s="2"/>
      <c r="P411" s="2"/>
    </row>
    <row r="412" spans="1:16" ht="21" customHeight="1">
      <c r="A412" s="2"/>
      <c r="B412" s="2"/>
      <c r="C412" s="2"/>
      <c r="D412" s="2"/>
      <c r="E412" s="2"/>
      <c r="F412" s="2"/>
      <c r="G412" s="2"/>
      <c r="H412" s="4"/>
      <c r="I412" s="2"/>
      <c r="J412" s="2"/>
      <c r="K412" s="2"/>
      <c r="L412" s="2"/>
      <c r="M412" s="4"/>
      <c r="N412" s="4"/>
      <c r="O412" s="2"/>
      <c r="P412" s="2"/>
    </row>
    <row r="413" spans="1:16" ht="21" customHeight="1">
      <c r="A413" s="2"/>
      <c r="B413" s="2"/>
      <c r="C413" s="2"/>
      <c r="D413" s="2"/>
      <c r="E413" s="2"/>
      <c r="F413" s="2"/>
      <c r="G413" s="2"/>
      <c r="H413" s="4"/>
      <c r="I413" s="2"/>
      <c r="J413" s="2"/>
      <c r="K413" s="2"/>
      <c r="L413" s="2"/>
      <c r="M413" s="4"/>
      <c r="N413" s="4"/>
      <c r="O413" s="2"/>
      <c r="P413" s="2"/>
    </row>
    <row r="414" spans="1:16" ht="21" customHeight="1">
      <c r="A414" s="2"/>
      <c r="B414" s="2"/>
      <c r="C414" s="2"/>
      <c r="D414" s="2"/>
      <c r="E414" s="2"/>
      <c r="F414" s="2"/>
      <c r="G414" s="2"/>
      <c r="H414" s="4"/>
      <c r="I414" s="2"/>
      <c r="J414" s="2"/>
      <c r="K414" s="2"/>
      <c r="L414" s="2"/>
      <c r="M414" s="4"/>
      <c r="N414" s="4"/>
      <c r="O414" s="2"/>
      <c r="P414" s="2"/>
    </row>
    <row r="415" spans="1:16" ht="21" customHeight="1">
      <c r="A415" s="2"/>
      <c r="B415" s="2"/>
      <c r="C415" s="2"/>
      <c r="D415" s="2"/>
      <c r="E415" s="2"/>
      <c r="F415" s="2"/>
      <c r="G415" s="2"/>
      <c r="H415" s="4"/>
      <c r="I415" s="2"/>
      <c r="J415" s="2"/>
      <c r="K415" s="2"/>
      <c r="L415" s="2"/>
      <c r="M415" s="4"/>
      <c r="N415" s="4"/>
      <c r="O415" s="2"/>
      <c r="P415" s="2"/>
    </row>
    <row r="416" spans="1:16" ht="21" customHeight="1">
      <c r="A416" s="2"/>
      <c r="B416" s="2"/>
      <c r="C416" s="2"/>
      <c r="D416" s="2"/>
      <c r="E416" s="2"/>
      <c r="F416" s="2"/>
      <c r="G416" s="2"/>
      <c r="H416" s="4"/>
      <c r="I416" s="2"/>
      <c r="J416" s="2"/>
      <c r="K416" s="2"/>
      <c r="L416" s="2"/>
      <c r="M416" s="4"/>
      <c r="N416" s="4"/>
      <c r="O416" s="2"/>
      <c r="P416" s="2"/>
    </row>
    <row r="417" spans="1:16" ht="21" customHeight="1">
      <c r="A417" s="2"/>
      <c r="B417" s="2"/>
      <c r="C417" s="2"/>
      <c r="D417" s="2"/>
      <c r="E417" s="2"/>
      <c r="F417" s="2"/>
      <c r="G417" s="2"/>
      <c r="H417" s="4"/>
      <c r="I417" s="2"/>
      <c r="J417" s="2"/>
      <c r="K417" s="2"/>
      <c r="L417" s="2"/>
      <c r="M417" s="4"/>
      <c r="N417" s="4"/>
      <c r="O417" s="2"/>
      <c r="P417" s="2"/>
    </row>
    <row r="418" spans="1:16" ht="21" customHeight="1">
      <c r="A418" s="2"/>
      <c r="B418" s="2"/>
      <c r="C418" s="2"/>
      <c r="D418" s="2"/>
      <c r="E418" s="2"/>
      <c r="F418" s="2"/>
      <c r="G418" s="2"/>
      <c r="H418" s="4"/>
      <c r="I418" s="2"/>
      <c r="J418" s="2"/>
      <c r="K418" s="2"/>
      <c r="L418" s="2"/>
      <c r="M418" s="4"/>
      <c r="N418" s="4"/>
      <c r="O418" s="2"/>
      <c r="P418" s="2"/>
    </row>
    <row r="419" spans="1:16" ht="21" customHeight="1">
      <c r="A419" s="2"/>
      <c r="B419" s="2"/>
      <c r="C419" s="2"/>
      <c r="D419" s="2"/>
      <c r="E419" s="2"/>
      <c r="F419" s="2"/>
      <c r="G419" s="2"/>
      <c r="H419" s="4"/>
      <c r="I419" s="2"/>
      <c r="J419" s="2"/>
      <c r="K419" s="2"/>
      <c r="L419" s="2"/>
      <c r="M419" s="4"/>
      <c r="N419" s="4"/>
      <c r="O419" s="2"/>
      <c r="P419" s="2"/>
    </row>
    <row r="420" spans="1:16" ht="21" customHeight="1">
      <c r="A420" s="2"/>
      <c r="B420" s="2"/>
      <c r="C420" s="2"/>
      <c r="D420" s="2"/>
      <c r="E420" s="2"/>
      <c r="F420" s="2"/>
      <c r="G420" s="2"/>
      <c r="H420" s="4"/>
      <c r="I420" s="2"/>
      <c r="J420" s="2"/>
      <c r="K420" s="2"/>
      <c r="L420" s="2"/>
      <c r="M420" s="4"/>
      <c r="N420" s="4"/>
      <c r="O420" s="2"/>
      <c r="P420" s="2"/>
    </row>
    <row r="421" spans="1:16" ht="21" customHeight="1">
      <c r="A421" s="2"/>
      <c r="B421" s="2"/>
      <c r="C421" s="2"/>
      <c r="D421" s="2"/>
      <c r="E421" s="2"/>
      <c r="F421" s="2"/>
      <c r="G421" s="2"/>
      <c r="H421" s="4"/>
      <c r="I421" s="2"/>
      <c r="J421" s="2"/>
      <c r="K421" s="2"/>
      <c r="L421" s="2"/>
      <c r="M421" s="4"/>
      <c r="N421" s="4"/>
      <c r="O421" s="2"/>
      <c r="P421" s="2"/>
    </row>
    <row r="422" spans="1:16" ht="21" customHeight="1">
      <c r="A422" s="2"/>
      <c r="B422" s="2"/>
      <c r="C422" s="2"/>
      <c r="D422" s="2"/>
      <c r="E422" s="2"/>
      <c r="F422" s="2"/>
      <c r="G422" s="2"/>
      <c r="H422" s="4"/>
      <c r="I422" s="2"/>
      <c r="J422" s="2"/>
      <c r="K422" s="2"/>
      <c r="L422" s="2"/>
      <c r="M422" s="4"/>
      <c r="N422" s="4"/>
      <c r="O422" s="2"/>
      <c r="P422" s="2"/>
    </row>
    <row r="423" spans="1:16" ht="21" customHeight="1">
      <c r="A423" s="2"/>
      <c r="B423" s="2"/>
      <c r="C423" s="2"/>
      <c r="D423" s="2"/>
      <c r="E423" s="2"/>
      <c r="F423" s="2"/>
      <c r="G423" s="2"/>
      <c r="H423" s="4"/>
      <c r="I423" s="2"/>
      <c r="J423" s="2"/>
      <c r="K423" s="2"/>
      <c r="L423" s="2"/>
      <c r="M423" s="4"/>
      <c r="N423" s="4"/>
      <c r="O423" s="2"/>
      <c r="P423" s="2"/>
    </row>
    <row r="424" spans="1:16" ht="21" customHeight="1">
      <c r="A424" s="2"/>
      <c r="B424" s="2"/>
      <c r="C424" s="2"/>
      <c r="D424" s="2"/>
      <c r="E424" s="2"/>
      <c r="F424" s="2"/>
      <c r="G424" s="2"/>
      <c r="H424" s="4"/>
      <c r="I424" s="2"/>
      <c r="J424" s="2"/>
      <c r="K424" s="2"/>
      <c r="L424" s="2"/>
      <c r="M424" s="4"/>
      <c r="N424" s="4"/>
      <c r="O424" s="2"/>
      <c r="P424" s="2"/>
    </row>
    <row r="425" spans="1:16" ht="21" customHeight="1">
      <c r="A425" s="2"/>
      <c r="B425" s="2"/>
      <c r="C425" s="2"/>
      <c r="D425" s="2"/>
      <c r="E425" s="2"/>
      <c r="F425" s="2"/>
      <c r="G425" s="2"/>
      <c r="H425" s="4"/>
      <c r="I425" s="2"/>
      <c r="J425" s="2"/>
      <c r="K425" s="2"/>
      <c r="L425" s="2"/>
      <c r="M425" s="4"/>
      <c r="N425" s="4"/>
      <c r="O425" s="2"/>
      <c r="P425" s="2"/>
    </row>
    <row r="426" spans="1:16" ht="21" customHeight="1">
      <c r="A426" s="2"/>
      <c r="B426" s="2"/>
      <c r="C426" s="2"/>
      <c r="D426" s="2"/>
      <c r="E426" s="2"/>
      <c r="F426" s="2"/>
      <c r="G426" s="2"/>
      <c r="H426" s="4"/>
      <c r="I426" s="2"/>
      <c r="J426" s="2"/>
      <c r="K426" s="2"/>
      <c r="L426" s="2"/>
      <c r="M426" s="4"/>
      <c r="N426" s="4"/>
      <c r="O426" s="2"/>
      <c r="P426" s="2"/>
    </row>
    <row r="427" spans="1:16" ht="21" customHeight="1">
      <c r="A427" s="2"/>
      <c r="B427" s="2"/>
      <c r="C427" s="2"/>
      <c r="D427" s="2"/>
      <c r="E427" s="2"/>
      <c r="F427" s="2"/>
      <c r="G427" s="2"/>
      <c r="H427" s="4"/>
      <c r="I427" s="2"/>
      <c r="J427" s="2"/>
      <c r="K427" s="2"/>
      <c r="L427" s="2"/>
      <c r="M427" s="4"/>
      <c r="N427" s="4"/>
      <c r="O427" s="2"/>
      <c r="P427" s="2"/>
    </row>
    <row r="428" spans="1:16" ht="21" customHeight="1">
      <c r="A428" s="2"/>
      <c r="B428" s="2"/>
      <c r="C428" s="2"/>
      <c r="D428" s="2"/>
      <c r="E428" s="2"/>
      <c r="F428" s="2"/>
      <c r="G428" s="2"/>
      <c r="H428" s="4"/>
      <c r="I428" s="2"/>
      <c r="J428" s="2"/>
      <c r="K428" s="2"/>
      <c r="L428" s="2"/>
      <c r="M428" s="4"/>
      <c r="N428" s="4"/>
      <c r="O428" s="2"/>
      <c r="P428" s="2"/>
    </row>
    <row r="429" spans="1:16" ht="21" customHeight="1">
      <c r="A429" s="2"/>
      <c r="B429" s="2"/>
      <c r="C429" s="2"/>
      <c r="D429" s="2"/>
      <c r="E429" s="2"/>
      <c r="F429" s="2"/>
      <c r="G429" s="2"/>
      <c r="H429" s="4"/>
      <c r="I429" s="2"/>
      <c r="J429" s="2"/>
      <c r="K429" s="2"/>
      <c r="L429" s="2"/>
      <c r="M429" s="4"/>
      <c r="N429" s="4"/>
      <c r="O429" s="2"/>
      <c r="P429" s="2"/>
    </row>
    <row r="430" spans="1:16" ht="21" customHeight="1">
      <c r="A430" s="2"/>
      <c r="B430" s="2"/>
      <c r="C430" s="2"/>
      <c r="D430" s="2"/>
      <c r="E430" s="2"/>
      <c r="F430" s="2"/>
      <c r="G430" s="2"/>
      <c r="H430" s="4"/>
      <c r="I430" s="2"/>
      <c r="J430" s="2"/>
      <c r="K430" s="2"/>
      <c r="L430" s="2"/>
      <c r="M430" s="4"/>
      <c r="N430" s="4"/>
      <c r="O430" s="2"/>
      <c r="P430" s="2"/>
    </row>
    <row r="431" spans="1:16" ht="21" customHeight="1">
      <c r="A431" s="2"/>
      <c r="B431" s="2"/>
      <c r="C431" s="2"/>
      <c r="D431" s="2"/>
      <c r="E431" s="2"/>
      <c r="F431" s="2"/>
      <c r="G431" s="2"/>
      <c r="H431" s="4"/>
      <c r="I431" s="2"/>
      <c r="J431" s="2"/>
      <c r="K431" s="2"/>
      <c r="L431" s="2"/>
      <c r="M431" s="4"/>
      <c r="N431" s="4"/>
      <c r="O431" s="2"/>
      <c r="P431" s="2"/>
    </row>
    <row r="432" spans="1:16" ht="21" customHeight="1">
      <c r="A432" s="2"/>
      <c r="B432" s="2"/>
      <c r="C432" s="2"/>
      <c r="D432" s="2"/>
      <c r="E432" s="2"/>
      <c r="F432" s="2"/>
      <c r="G432" s="2"/>
      <c r="H432" s="4"/>
      <c r="I432" s="2"/>
      <c r="J432" s="2"/>
      <c r="K432" s="2"/>
      <c r="L432" s="2"/>
      <c r="M432" s="4"/>
      <c r="N432" s="4"/>
      <c r="O432" s="2"/>
      <c r="P432" s="2"/>
    </row>
    <row r="433" spans="1:16" ht="21" customHeight="1">
      <c r="A433" s="2"/>
      <c r="B433" s="2"/>
      <c r="C433" s="2"/>
      <c r="D433" s="2"/>
      <c r="E433" s="2"/>
      <c r="F433" s="2"/>
      <c r="G433" s="2"/>
      <c r="H433" s="4"/>
      <c r="I433" s="2"/>
      <c r="J433" s="2"/>
      <c r="K433" s="2"/>
      <c r="L433" s="2"/>
      <c r="M433" s="4"/>
      <c r="N433" s="4"/>
      <c r="O433" s="2"/>
      <c r="P433" s="2"/>
    </row>
    <row r="434" spans="1:16" ht="21" customHeight="1">
      <c r="A434" s="2"/>
      <c r="B434" s="2"/>
      <c r="C434" s="2"/>
      <c r="D434" s="2"/>
      <c r="E434" s="2"/>
      <c r="F434" s="2"/>
      <c r="G434" s="2"/>
      <c r="H434" s="4"/>
      <c r="I434" s="2"/>
      <c r="J434" s="2"/>
      <c r="K434" s="2"/>
      <c r="L434" s="2"/>
      <c r="M434" s="4"/>
      <c r="N434" s="4"/>
      <c r="O434" s="2"/>
      <c r="P434" s="2"/>
    </row>
    <row r="435" spans="1:16" ht="21" customHeight="1">
      <c r="A435" s="2"/>
      <c r="B435" s="2"/>
      <c r="C435" s="2"/>
      <c r="D435" s="2"/>
      <c r="E435" s="2"/>
      <c r="F435" s="2"/>
      <c r="G435" s="2"/>
      <c r="H435" s="4"/>
      <c r="I435" s="2"/>
      <c r="J435" s="2"/>
      <c r="K435" s="2"/>
      <c r="L435" s="2"/>
      <c r="M435" s="4"/>
      <c r="N435" s="4"/>
      <c r="O435" s="2"/>
      <c r="P435" s="2"/>
    </row>
    <row r="436" spans="1:16" ht="21" customHeight="1">
      <c r="A436" s="2"/>
      <c r="B436" s="2"/>
      <c r="C436" s="2"/>
      <c r="D436" s="2"/>
      <c r="E436" s="2"/>
      <c r="F436" s="2"/>
      <c r="G436" s="2"/>
      <c r="H436" s="4"/>
      <c r="I436" s="2"/>
      <c r="J436" s="2"/>
      <c r="K436" s="2"/>
      <c r="L436" s="2"/>
      <c r="M436" s="4"/>
      <c r="N436" s="4"/>
      <c r="O436" s="2"/>
      <c r="P436" s="2"/>
    </row>
    <row r="437" spans="1:16" ht="21" customHeight="1">
      <c r="A437" s="2"/>
      <c r="B437" s="2"/>
      <c r="C437" s="2"/>
      <c r="D437" s="2"/>
      <c r="E437" s="2"/>
      <c r="F437" s="2"/>
      <c r="G437" s="2"/>
      <c r="H437" s="4"/>
      <c r="I437" s="2"/>
      <c r="J437" s="2"/>
      <c r="K437" s="2"/>
      <c r="L437" s="2"/>
      <c r="M437" s="4"/>
      <c r="N437" s="4"/>
      <c r="O437" s="2"/>
      <c r="P437" s="2"/>
    </row>
    <row r="438" spans="1:16" ht="21" customHeight="1">
      <c r="A438" s="2"/>
      <c r="B438" s="2"/>
      <c r="C438" s="2"/>
      <c r="D438" s="2"/>
      <c r="E438" s="2"/>
      <c r="F438" s="2"/>
      <c r="G438" s="2"/>
      <c r="H438" s="4"/>
      <c r="I438" s="2"/>
      <c r="J438" s="2"/>
      <c r="K438" s="2"/>
      <c r="L438" s="2"/>
      <c r="M438" s="4"/>
      <c r="N438" s="4"/>
      <c r="O438" s="2"/>
      <c r="P438" s="2"/>
    </row>
    <row r="439" spans="1:16" ht="21" customHeight="1">
      <c r="A439" s="2"/>
      <c r="B439" s="2"/>
      <c r="C439" s="2"/>
      <c r="D439" s="2"/>
      <c r="E439" s="2"/>
      <c r="F439" s="2"/>
      <c r="G439" s="2"/>
      <c r="H439" s="4"/>
      <c r="I439" s="2"/>
      <c r="J439" s="2"/>
      <c r="K439" s="2"/>
      <c r="L439" s="2"/>
      <c r="M439" s="4"/>
      <c r="N439" s="4"/>
      <c r="O439" s="2"/>
      <c r="P439" s="2"/>
    </row>
    <row r="440" spans="1:16" ht="21" customHeight="1">
      <c r="A440" s="2"/>
      <c r="B440" s="2"/>
      <c r="C440" s="2"/>
      <c r="D440" s="2"/>
      <c r="E440" s="2"/>
      <c r="F440" s="2"/>
      <c r="G440" s="2"/>
      <c r="H440" s="4"/>
      <c r="I440" s="2"/>
      <c r="J440" s="2"/>
      <c r="K440" s="2"/>
      <c r="L440" s="2"/>
      <c r="M440" s="4"/>
      <c r="N440" s="4"/>
      <c r="O440" s="2"/>
      <c r="P440" s="2"/>
    </row>
    <row r="441" spans="1:16" ht="21" customHeight="1">
      <c r="A441" s="2"/>
      <c r="B441" s="2"/>
      <c r="C441" s="2"/>
      <c r="D441" s="2"/>
      <c r="E441" s="2"/>
      <c r="F441" s="2"/>
      <c r="G441" s="2"/>
      <c r="H441" s="4"/>
      <c r="I441" s="2"/>
      <c r="J441" s="2"/>
      <c r="K441" s="2"/>
      <c r="L441" s="2"/>
      <c r="M441" s="4"/>
      <c r="N441" s="4"/>
      <c r="O441" s="2"/>
      <c r="P441" s="2"/>
    </row>
    <row r="442" spans="1:16" ht="21" customHeight="1">
      <c r="A442" s="2"/>
      <c r="B442" s="2"/>
      <c r="C442" s="2"/>
      <c r="D442" s="2"/>
      <c r="E442" s="2"/>
      <c r="F442" s="2"/>
      <c r="G442" s="2"/>
      <c r="H442" s="4"/>
      <c r="I442" s="2"/>
      <c r="J442" s="2"/>
      <c r="K442" s="2"/>
      <c r="L442" s="2"/>
      <c r="M442" s="4"/>
      <c r="N442" s="4"/>
      <c r="O442" s="2"/>
      <c r="P442" s="2"/>
    </row>
    <row r="443" spans="1:16" ht="21" customHeight="1">
      <c r="A443" s="2"/>
      <c r="B443" s="2"/>
      <c r="C443" s="2"/>
      <c r="D443" s="2"/>
      <c r="E443" s="2"/>
      <c r="F443" s="2"/>
      <c r="G443" s="2"/>
      <c r="H443" s="4"/>
      <c r="I443" s="2"/>
      <c r="J443" s="2"/>
      <c r="K443" s="2"/>
      <c r="L443" s="2"/>
      <c r="M443" s="4"/>
      <c r="N443" s="4"/>
      <c r="O443" s="2"/>
      <c r="P443" s="2"/>
    </row>
    <row r="444" spans="1:16" ht="21" customHeight="1">
      <c r="A444" s="2"/>
      <c r="B444" s="2"/>
      <c r="C444" s="2"/>
      <c r="D444" s="2"/>
      <c r="E444" s="2"/>
      <c r="F444" s="2"/>
      <c r="G444" s="2"/>
      <c r="H444" s="4"/>
      <c r="I444" s="2"/>
      <c r="J444" s="2"/>
      <c r="K444" s="2"/>
      <c r="L444" s="2"/>
      <c r="M444" s="4"/>
      <c r="N444" s="4"/>
      <c r="O444" s="2"/>
      <c r="P444" s="2"/>
    </row>
    <row r="445" spans="1:16" ht="21" customHeight="1">
      <c r="A445" s="2"/>
      <c r="B445" s="2"/>
      <c r="C445" s="2"/>
      <c r="D445" s="2"/>
      <c r="E445" s="2"/>
      <c r="F445" s="2"/>
      <c r="G445" s="2"/>
      <c r="H445" s="4"/>
      <c r="I445" s="2"/>
      <c r="J445" s="2"/>
      <c r="K445" s="2"/>
      <c r="L445" s="2"/>
      <c r="M445" s="4"/>
      <c r="N445" s="4"/>
      <c r="O445" s="2"/>
      <c r="P445" s="2"/>
    </row>
    <row r="446" spans="1:16" ht="21" customHeight="1">
      <c r="A446" s="2"/>
      <c r="B446" s="2"/>
      <c r="C446" s="2"/>
      <c r="D446" s="2"/>
      <c r="E446" s="2"/>
      <c r="F446" s="2"/>
      <c r="G446" s="2"/>
      <c r="H446" s="4"/>
      <c r="I446" s="2"/>
      <c r="J446" s="2"/>
      <c r="K446" s="2"/>
      <c r="L446" s="2"/>
      <c r="M446" s="4"/>
      <c r="N446" s="4"/>
      <c r="O446" s="2"/>
      <c r="P446" s="2"/>
    </row>
    <row r="447" spans="1:16" ht="21" customHeight="1">
      <c r="A447" s="2"/>
      <c r="B447" s="2"/>
      <c r="C447" s="2"/>
      <c r="D447" s="2"/>
      <c r="E447" s="2"/>
      <c r="F447" s="2"/>
      <c r="G447" s="2"/>
      <c r="H447" s="4"/>
      <c r="I447" s="2"/>
      <c r="J447" s="2"/>
      <c r="K447" s="2"/>
      <c r="L447" s="2"/>
      <c r="M447" s="4"/>
      <c r="N447" s="4"/>
      <c r="O447" s="2"/>
      <c r="P447" s="2"/>
    </row>
    <row r="448" spans="1:16" ht="21" customHeight="1">
      <c r="A448" s="2"/>
      <c r="B448" s="2"/>
      <c r="C448" s="2"/>
      <c r="D448" s="2"/>
      <c r="E448" s="2"/>
      <c r="F448" s="2"/>
      <c r="G448" s="2"/>
      <c r="H448" s="4"/>
      <c r="I448" s="2"/>
      <c r="J448" s="2"/>
      <c r="K448" s="2"/>
      <c r="L448" s="2"/>
      <c r="M448" s="4"/>
      <c r="N448" s="4"/>
      <c r="O448" s="2"/>
      <c r="P448" s="2"/>
    </row>
    <row r="449" spans="1:16" ht="21" customHeight="1">
      <c r="A449" s="2"/>
      <c r="B449" s="2"/>
      <c r="C449" s="2"/>
      <c r="D449" s="2"/>
      <c r="E449" s="2"/>
      <c r="F449" s="2"/>
      <c r="G449" s="2"/>
      <c r="H449" s="4"/>
      <c r="I449" s="2"/>
      <c r="J449" s="2"/>
      <c r="K449" s="2"/>
      <c r="L449" s="2"/>
      <c r="M449" s="4"/>
      <c r="N449" s="4"/>
      <c r="O449" s="2"/>
      <c r="P449" s="2"/>
    </row>
    <row r="450" spans="1:16" ht="21" customHeight="1">
      <c r="A450" s="2"/>
      <c r="B450" s="2"/>
      <c r="C450" s="2"/>
      <c r="D450" s="2"/>
      <c r="E450" s="2"/>
      <c r="F450" s="2"/>
      <c r="G450" s="2"/>
      <c r="H450" s="4"/>
      <c r="I450" s="2"/>
      <c r="J450" s="2"/>
      <c r="K450" s="2"/>
      <c r="L450" s="2"/>
      <c r="M450" s="4"/>
      <c r="N450" s="4"/>
      <c r="O450" s="2"/>
      <c r="P450" s="2"/>
    </row>
    <row r="451" spans="1:16" ht="21" customHeight="1">
      <c r="A451" s="2"/>
      <c r="B451" s="2"/>
      <c r="C451" s="2"/>
      <c r="D451" s="2"/>
      <c r="E451" s="2"/>
      <c r="F451" s="2"/>
      <c r="G451" s="2"/>
      <c r="H451" s="4"/>
      <c r="I451" s="2"/>
      <c r="J451" s="2"/>
      <c r="K451" s="2"/>
      <c r="L451" s="2"/>
      <c r="M451" s="4"/>
      <c r="N451" s="4"/>
      <c r="O451" s="2"/>
      <c r="P451" s="2"/>
    </row>
    <row r="452" spans="1:16" ht="21" customHeight="1">
      <c r="A452" s="2"/>
      <c r="B452" s="2"/>
      <c r="C452" s="2"/>
      <c r="D452" s="2"/>
      <c r="E452" s="2"/>
      <c r="F452" s="2"/>
      <c r="G452" s="2"/>
      <c r="H452" s="4"/>
      <c r="I452" s="2"/>
      <c r="J452" s="2"/>
      <c r="K452" s="2"/>
      <c r="L452" s="2"/>
      <c r="M452" s="4"/>
      <c r="N452" s="4"/>
      <c r="O452" s="2"/>
      <c r="P452" s="2"/>
    </row>
    <row r="453" spans="1:16" ht="21" customHeight="1">
      <c r="A453" s="2"/>
      <c r="B453" s="2"/>
      <c r="C453" s="2"/>
      <c r="D453" s="2"/>
      <c r="E453" s="2"/>
      <c r="F453" s="2"/>
      <c r="G453" s="2"/>
      <c r="H453" s="4"/>
      <c r="I453" s="2"/>
      <c r="J453" s="2"/>
      <c r="K453" s="2"/>
      <c r="L453" s="2"/>
      <c r="M453" s="4"/>
      <c r="N453" s="4"/>
      <c r="O453" s="2"/>
      <c r="P453" s="2"/>
    </row>
    <row r="454" spans="1:16" ht="21" customHeight="1">
      <c r="A454" s="2"/>
      <c r="B454" s="2"/>
      <c r="C454" s="2"/>
      <c r="D454" s="2"/>
      <c r="E454" s="2"/>
      <c r="F454" s="2"/>
      <c r="G454" s="2"/>
      <c r="H454" s="4"/>
      <c r="I454" s="2"/>
      <c r="J454" s="2"/>
      <c r="K454" s="2"/>
      <c r="L454" s="2"/>
      <c r="M454" s="4"/>
      <c r="N454" s="4"/>
      <c r="O454" s="2"/>
      <c r="P454" s="2"/>
    </row>
    <row r="455" spans="1:16" ht="21" customHeight="1">
      <c r="A455" s="2"/>
      <c r="B455" s="2"/>
      <c r="C455" s="2"/>
      <c r="D455" s="2"/>
      <c r="E455" s="2"/>
      <c r="F455" s="2"/>
      <c r="G455" s="2"/>
      <c r="H455" s="4"/>
      <c r="I455" s="2"/>
      <c r="J455" s="2"/>
      <c r="K455" s="2"/>
      <c r="L455" s="2"/>
      <c r="M455" s="4"/>
      <c r="N455" s="4"/>
      <c r="O455" s="2"/>
      <c r="P455" s="2"/>
    </row>
    <row r="456" spans="1:16" ht="21" customHeight="1">
      <c r="A456" s="2"/>
      <c r="B456" s="2"/>
      <c r="C456" s="2"/>
      <c r="D456" s="2"/>
      <c r="E456" s="2"/>
      <c r="F456" s="2"/>
      <c r="G456" s="2"/>
      <c r="H456" s="4"/>
      <c r="I456" s="2"/>
      <c r="J456" s="2"/>
      <c r="K456" s="2"/>
      <c r="L456" s="2"/>
      <c r="M456" s="4"/>
      <c r="N456" s="4"/>
      <c r="O456" s="2"/>
      <c r="P456" s="2"/>
    </row>
    <row r="457" spans="1:16" ht="21" customHeight="1">
      <c r="A457" s="2"/>
      <c r="B457" s="2"/>
      <c r="C457" s="2"/>
      <c r="D457" s="2"/>
      <c r="E457" s="2"/>
      <c r="F457" s="2"/>
      <c r="G457" s="2"/>
      <c r="H457" s="4"/>
      <c r="I457" s="2"/>
      <c r="J457" s="2"/>
      <c r="K457" s="2"/>
      <c r="L457" s="2"/>
      <c r="M457" s="4"/>
      <c r="N457" s="4"/>
      <c r="O457" s="2"/>
      <c r="P457" s="2"/>
    </row>
    <row r="458" spans="1:16" ht="21" customHeight="1">
      <c r="A458" s="2"/>
      <c r="B458" s="2"/>
      <c r="C458" s="2"/>
      <c r="D458" s="2"/>
      <c r="E458" s="2"/>
      <c r="F458" s="2"/>
      <c r="G458" s="2"/>
      <c r="H458" s="4"/>
      <c r="I458" s="2"/>
      <c r="J458" s="2"/>
      <c r="K458" s="2"/>
      <c r="L458" s="2"/>
      <c r="M458" s="4"/>
      <c r="N458" s="4"/>
      <c r="O458" s="2"/>
      <c r="P458" s="2"/>
    </row>
    <row r="459" spans="1:16" ht="21" customHeight="1">
      <c r="A459" s="2"/>
      <c r="B459" s="2"/>
      <c r="C459" s="2"/>
      <c r="D459" s="2"/>
      <c r="E459" s="2"/>
      <c r="F459" s="2"/>
      <c r="G459" s="2"/>
      <c r="H459" s="4"/>
      <c r="I459" s="2"/>
      <c r="J459" s="2"/>
      <c r="K459" s="2"/>
      <c r="L459" s="2"/>
      <c r="M459" s="4"/>
      <c r="N459" s="4"/>
      <c r="O459" s="2"/>
      <c r="P459" s="2"/>
    </row>
    <row r="460" spans="1:16" ht="21" customHeight="1">
      <c r="A460" s="2"/>
      <c r="B460" s="2"/>
      <c r="C460" s="2"/>
      <c r="D460" s="2"/>
      <c r="E460" s="2"/>
      <c r="F460" s="2"/>
      <c r="G460" s="2"/>
      <c r="H460" s="4"/>
      <c r="I460" s="2"/>
      <c r="J460" s="2"/>
      <c r="K460" s="2"/>
      <c r="L460" s="2"/>
      <c r="M460" s="4"/>
      <c r="N460" s="4"/>
      <c r="O460" s="2"/>
      <c r="P460" s="2"/>
    </row>
    <row r="461" spans="1:16" ht="21" customHeight="1">
      <c r="A461" s="2"/>
      <c r="B461" s="2"/>
      <c r="C461" s="2"/>
      <c r="D461" s="2"/>
      <c r="E461" s="2"/>
      <c r="F461" s="2"/>
      <c r="G461" s="2"/>
      <c r="H461" s="4"/>
      <c r="I461" s="2"/>
      <c r="J461" s="2"/>
      <c r="K461" s="2"/>
      <c r="L461" s="2"/>
      <c r="M461" s="4"/>
      <c r="N461" s="4"/>
      <c r="O461" s="2"/>
      <c r="P461" s="2"/>
    </row>
    <row r="462" spans="1:16" ht="21" customHeight="1">
      <c r="A462" s="2"/>
      <c r="B462" s="2"/>
      <c r="C462" s="2"/>
      <c r="D462" s="2"/>
      <c r="E462" s="2"/>
      <c r="F462" s="2"/>
      <c r="G462" s="2"/>
      <c r="H462" s="4"/>
      <c r="I462" s="2"/>
      <c r="J462" s="2"/>
      <c r="K462" s="2"/>
      <c r="L462" s="2"/>
      <c r="M462" s="4"/>
      <c r="N462" s="4"/>
      <c r="O462" s="2"/>
      <c r="P462" s="2"/>
    </row>
    <row r="463" spans="1:16" ht="21" customHeight="1">
      <c r="A463" s="2"/>
      <c r="B463" s="2"/>
      <c r="C463" s="2"/>
      <c r="D463" s="2"/>
      <c r="E463" s="2"/>
      <c r="F463" s="2"/>
      <c r="G463" s="2"/>
      <c r="H463" s="4"/>
      <c r="I463" s="2"/>
      <c r="J463" s="2"/>
      <c r="K463" s="2"/>
      <c r="L463" s="2"/>
      <c r="M463" s="4"/>
      <c r="N463" s="4"/>
      <c r="O463" s="2"/>
      <c r="P463" s="2"/>
    </row>
    <row r="464" spans="1:16" ht="21" customHeight="1">
      <c r="A464" s="2"/>
      <c r="B464" s="2"/>
      <c r="C464" s="2"/>
      <c r="D464" s="2"/>
      <c r="E464" s="2"/>
      <c r="F464" s="2"/>
      <c r="G464" s="2"/>
      <c r="H464" s="4"/>
      <c r="I464" s="2"/>
      <c r="J464" s="2"/>
      <c r="K464" s="2"/>
      <c r="L464" s="2"/>
      <c r="M464" s="4"/>
      <c r="N464" s="4"/>
      <c r="O464" s="2"/>
      <c r="P464" s="2"/>
    </row>
    <row r="465" spans="1:16" ht="21" customHeight="1">
      <c r="A465" s="2"/>
      <c r="B465" s="2"/>
      <c r="C465" s="2"/>
      <c r="D465" s="2"/>
      <c r="E465" s="2"/>
      <c r="F465" s="2"/>
      <c r="G465" s="2"/>
      <c r="H465" s="4"/>
      <c r="I465" s="2"/>
      <c r="J465" s="2"/>
      <c r="K465" s="2"/>
      <c r="L465" s="2"/>
      <c r="M465" s="4"/>
      <c r="N465" s="4"/>
      <c r="O465" s="2"/>
      <c r="P465" s="2"/>
    </row>
    <row r="466" spans="1:16" ht="21" customHeight="1">
      <c r="A466" s="2"/>
      <c r="B466" s="2"/>
      <c r="C466" s="2"/>
      <c r="D466" s="2"/>
      <c r="E466" s="2"/>
      <c r="F466" s="2"/>
      <c r="G466" s="2"/>
      <c r="H466" s="4"/>
      <c r="I466" s="2"/>
      <c r="J466" s="2"/>
      <c r="K466" s="2"/>
      <c r="L466" s="2"/>
      <c r="M466" s="4"/>
      <c r="N466" s="4"/>
      <c r="O466" s="2"/>
      <c r="P466" s="2"/>
    </row>
    <row r="467" spans="1:16" ht="21" customHeight="1">
      <c r="A467" s="2"/>
      <c r="B467" s="2"/>
      <c r="C467" s="2"/>
      <c r="D467" s="2"/>
      <c r="E467" s="2"/>
      <c r="F467" s="2"/>
      <c r="G467" s="2"/>
      <c r="H467" s="4"/>
      <c r="I467" s="2"/>
      <c r="J467" s="2"/>
      <c r="K467" s="2"/>
      <c r="L467" s="2"/>
      <c r="M467" s="4"/>
      <c r="N467" s="4"/>
      <c r="O467" s="2"/>
      <c r="P467" s="2"/>
    </row>
    <row r="468" spans="1:16" ht="21" customHeight="1">
      <c r="A468" s="2"/>
      <c r="B468" s="2"/>
      <c r="C468" s="2"/>
      <c r="D468" s="2"/>
      <c r="E468" s="2"/>
      <c r="F468" s="2"/>
      <c r="G468" s="2"/>
      <c r="H468" s="4"/>
      <c r="I468" s="2"/>
      <c r="J468" s="2"/>
      <c r="K468" s="2"/>
      <c r="L468" s="2"/>
      <c r="M468" s="4"/>
      <c r="N468" s="4"/>
      <c r="O468" s="2"/>
      <c r="P468" s="2"/>
    </row>
    <row r="469" spans="1:16" ht="21" customHeight="1">
      <c r="A469" s="2"/>
      <c r="B469" s="2"/>
      <c r="C469" s="2"/>
      <c r="D469" s="2"/>
      <c r="E469" s="2"/>
      <c r="F469" s="2"/>
      <c r="G469" s="2"/>
      <c r="H469" s="4"/>
      <c r="I469" s="2"/>
      <c r="J469" s="2"/>
      <c r="K469" s="2"/>
      <c r="L469" s="2"/>
      <c r="M469" s="4"/>
      <c r="N469" s="4"/>
      <c r="O469" s="2"/>
      <c r="P469" s="2"/>
    </row>
    <row r="470" spans="1:16" ht="21" customHeight="1">
      <c r="A470" s="2"/>
      <c r="B470" s="2"/>
      <c r="C470" s="2"/>
      <c r="D470" s="2"/>
      <c r="E470" s="2"/>
      <c r="F470" s="2"/>
      <c r="G470" s="2"/>
      <c r="H470" s="4"/>
      <c r="I470" s="2"/>
      <c r="J470" s="2"/>
      <c r="K470" s="2"/>
      <c r="L470" s="2"/>
      <c r="M470" s="4"/>
      <c r="N470" s="4"/>
      <c r="O470" s="2"/>
      <c r="P470" s="2"/>
    </row>
    <row r="471" spans="1:16" ht="21" customHeight="1">
      <c r="A471" s="2"/>
      <c r="B471" s="2"/>
      <c r="C471" s="2"/>
      <c r="D471" s="2"/>
      <c r="E471" s="2"/>
      <c r="F471" s="2"/>
      <c r="G471" s="2"/>
      <c r="H471" s="4"/>
      <c r="I471" s="2"/>
      <c r="J471" s="2"/>
      <c r="K471" s="2"/>
      <c r="L471" s="2"/>
      <c r="M471" s="4"/>
      <c r="N471" s="4"/>
      <c r="O471" s="2"/>
      <c r="P471" s="2"/>
    </row>
    <row r="472" spans="1:16" ht="21" customHeight="1">
      <c r="A472" s="2"/>
      <c r="B472" s="2"/>
      <c r="C472" s="2"/>
      <c r="D472" s="2"/>
      <c r="E472" s="2"/>
      <c r="F472" s="2"/>
      <c r="G472" s="2"/>
      <c r="H472" s="4"/>
      <c r="I472" s="2"/>
      <c r="J472" s="2"/>
      <c r="K472" s="2"/>
      <c r="L472" s="2"/>
      <c r="M472" s="4"/>
      <c r="N472" s="4"/>
      <c r="O472" s="2"/>
      <c r="P472" s="2"/>
    </row>
    <row r="473" spans="1:16" ht="21" customHeight="1">
      <c r="A473" s="2"/>
      <c r="B473" s="2"/>
      <c r="C473" s="2"/>
      <c r="D473" s="2"/>
      <c r="E473" s="2"/>
      <c r="F473" s="2"/>
      <c r="G473" s="2"/>
      <c r="H473" s="4"/>
      <c r="I473" s="2"/>
      <c r="J473" s="2"/>
      <c r="K473" s="2"/>
      <c r="L473" s="2"/>
      <c r="M473" s="4"/>
      <c r="N473" s="4"/>
      <c r="O473" s="2"/>
      <c r="P473" s="2"/>
    </row>
    <row r="474" spans="1:16" ht="21" customHeight="1">
      <c r="A474" s="2"/>
      <c r="B474" s="2"/>
      <c r="C474" s="2"/>
      <c r="D474" s="2"/>
      <c r="E474" s="2"/>
      <c r="F474" s="2"/>
      <c r="G474" s="2"/>
      <c r="H474" s="4"/>
      <c r="I474" s="2"/>
      <c r="J474" s="2"/>
      <c r="K474" s="2"/>
      <c r="L474" s="2"/>
      <c r="M474" s="4"/>
      <c r="N474" s="4"/>
      <c r="O474" s="2"/>
      <c r="P474" s="2"/>
    </row>
    <row r="475" spans="1:16" ht="21" customHeight="1">
      <c r="A475" s="2"/>
      <c r="B475" s="2"/>
      <c r="C475" s="2"/>
      <c r="D475" s="2"/>
      <c r="E475" s="2"/>
      <c r="F475" s="2"/>
      <c r="G475" s="2"/>
      <c r="H475" s="4"/>
      <c r="I475" s="2"/>
      <c r="J475" s="2"/>
      <c r="K475" s="2"/>
      <c r="L475" s="2"/>
      <c r="M475" s="4"/>
      <c r="N475" s="4"/>
      <c r="O475" s="2"/>
      <c r="P475" s="2"/>
    </row>
    <row r="476" spans="1:16" ht="21" customHeight="1">
      <c r="A476" s="2"/>
      <c r="B476" s="2"/>
      <c r="C476" s="2"/>
      <c r="D476" s="2"/>
      <c r="E476" s="2"/>
      <c r="F476" s="2"/>
      <c r="G476" s="2"/>
      <c r="H476" s="4"/>
      <c r="I476" s="2"/>
      <c r="J476" s="2"/>
      <c r="K476" s="2"/>
      <c r="L476" s="2"/>
      <c r="M476" s="4"/>
      <c r="N476" s="4"/>
      <c r="O476" s="2"/>
      <c r="P476" s="2"/>
    </row>
    <row r="477" spans="1:16" ht="21" customHeight="1">
      <c r="A477" s="2"/>
      <c r="B477" s="2"/>
      <c r="C477" s="2"/>
      <c r="D477" s="2"/>
      <c r="E477" s="2"/>
      <c r="F477" s="2"/>
      <c r="G477" s="2"/>
      <c r="H477" s="4"/>
      <c r="I477" s="2"/>
      <c r="J477" s="2"/>
      <c r="K477" s="2"/>
      <c r="L477" s="2"/>
      <c r="M477" s="4"/>
      <c r="N477" s="4"/>
      <c r="O477" s="2"/>
      <c r="P477" s="2"/>
    </row>
    <row r="478" spans="1:16" ht="21" customHeight="1">
      <c r="A478" s="2"/>
      <c r="B478" s="2"/>
      <c r="C478" s="2"/>
      <c r="D478" s="2"/>
      <c r="E478" s="2"/>
      <c r="F478" s="2"/>
      <c r="G478" s="2"/>
      <c r="H478" s="4"/>
      <c r="I478" s="2"/>
      <c r="J478" s="2"/>
      <c r="K478" s="2"/>
      <c r="L478" s="2"/>
      <c r="M478" s="4"/>
      <c r="N478" s="4"/>
      <c r="O478" s="2"/>
      <c r="P478" s="2"/>
    </row>
    <row r="479" spans="1:16" ht="21" customHeight="1">
      <c r="A479" s="2"/>
      <c r="B479" s="2"/>
      <c r="C479" s="2"/>
      <c r="D479" s="2"/>
      <c r="E479" s="2"/>
      <c r="F479" s="2"/>
      <c r="G479" s="2"/>
      <c r="H479" s="4"/>
      <c r="I479" s="2"/>
      <c r="J479" s="2"/>
      <c r="K479" s="2"/>
      <c r="L479" s="2"/>
      <c r="M479" s="4"/>
      <c r="N479" s="4"/>
      <c r="O479" s="2"/>
      <c r="P479" s="2"/>
    </row>
    <row r="480" spans="1:16" ht="21" customHeight="1">
      <c r="A480" s="2"/>
      <c r="B480" s="2"/>
      <c r="C480" s="2"/>
      <c r="D480" s="2"/>
      <c r="E480" s="2"/>
      <c r="F480" s="2"/>
      <c r="G480" s="2"/>
      <c r="H480" s="4"/>
      <c r="I480" s="2"/>
      <c r="J480" s="2"/>
      <c r="K480" s="2"/>
      <c r="L480" s="2"/>
      <c r="M480" s="4"/>
      <c r="N480" s="4"/>
      <c r="O480" s="2"/>
      <c r="P480" s="2"/>
    </row>
    <row r="481" spans="1:16" ht="21" customHeight="1">
      <c r="A481" s="2"/>
      <c r="B481" s="2"/>
      <c r="C481" s="2"/>
      <c r="D481" s="2"/>
      <c r="E481" s="2"/>
      <c r="F481" s="2"/>
      <c r="G481" s="2"/>
      <c r="H481" s="4"/>
      <c r="I481" s="2"/>
      <c r="J481" s="2"/>
      <c r="K481" s="2"/>
      <c r="L481" s="2"/>
      <c r="M481" s="4"/>
      <c r="N481" s="4"/>
      <c r="O481" s="2"/>
      <c r="P481" s="2"/>
    </row>
    <row r="482" spans="1:16" ht="21" customHeight="1">
      <c r="A482" s="2"/>
      <c r="B482" s="2"/>
      <c r="C482" s="2"/>
      <c r="D482" s="2"/>
      <c r="E482" s="2"/>
      <c r="F482" s="2"/>
      <c r="G482" s="2"/>
      <c r="H482" s="4"/>
      <c r="I482" s="2"/>
      <c r="J482" s="2"/>
      <c r="K482" s="2"/>
      <c r="L482" s="2"/>
      <c r="M482" s="4"/>
      <c r="N482" s="4"/>
      <c r="O482" s="2"/>
      <c r="P482" s="2"/>
    </row>
    <row r="483" spans="1:16" ht="21" customHeight="1">
      <c r="A483" s="2"/>
      <c r="B483" s="2"/>
      <c r="C483" s="2"/>
      <c r="D483" s="2"/>
      <c r="E483" s="2"/>
      <c r="F483" s="2"/>
      <c r="G483" s="2"/>
      <c r="H483" s="4"/>
      <c r="I483" s="2"/>
      <c r="J483" s="2"/>
      <c r="K483" s="2"/>
      <c r="L483" s="2"/>
      <c r="M483" s="4"/>
      <c r="N483" s="4"/>
      <c r="O483" s="2"/>
      <c r="P483" s="2"/>
    </row>
    <row r="484" spans="1:16" ht="21" customHeight="1">
      <c r="A484" s="2"/>
      <c r="B484" s="2"/>
      <c r="C484" s="2"/>
      <c r="D484" s="2"/>
      <c r="E484" s="2"/>
      <c r="F484" s="2"/>
      <c r="G484" s="2"/>
      <c r="H484" s="4"/>
      <c r="I484" s="2"/>
      <c r="J484" s="2"/>
      <c r="K484" s="2"/>
      <c r="L484" s="2"/>
      <c r="M484" s="4"/>
      <c r="N484" s="4"/>
      <c r="O484" s="2"/>
      <c r="P484" s="2"/>
    </row>
    <row r="485" spans="1:16" ht="21" customHeight="1">
      <c r="A485" s="2"/>
      <c r="B485" s="2"/>
      <c r="C485" s="2"/>
      <c r="D485" s="2"/>
      <c r="E485" s="2"/>
      <c r="F485" s="2"/>
      <c r="G485" s="2"/>
      <c r="H485" s="4"/>
      <c r="I485" s="2"/>
      <c r="J485" s="2"/>
      <c r="K485" s="2"/>
      <c r="L485" s="2"/>
      <c r="M485" s="4"/>
      <c r="N485" s="4"/>
      <c r="O485" s="2"/>
      <c r="P485" s="2"/>
    </row>
    <row r="486" spans="1:16" ht="21" customHeight="1">
      <c r="A486" s="2"/>
      <c r="B486" s="2"/>
      <c r="C486" s="2"/>
      <c r="D486" s="2"/>
      <c r="E486" s="2"/>
      <c r="F486" s="2"/>
      <c r="G486" s="2"/>
      <c r="H486" s="4"/>
      <c r="I486" s="2"/>
      <c r="J486" s="2"/>
      <c r="K486" s="2"/>
      <c r="L486" s="2"/>
      <c r="M486" s="4"/>
      <c r="N486" s="4"/>
      <c r="O486" s="2"/>
      <c r="P486" s="2"/>
    </row>
    <row r="487" spans="1:16" ht="21" customHeight="1">
      <c r="A487" s="2"/>
      <c r="B487" s="2"/>
      <c r="C487" s="2"/>
      <c r="D487" s="2"/>
      <c r="E487" s="2"/>
      <c r="F487" s="2"/>
      <c r="G487" s="2"/>
      <c r="H487" s="4"/>
      <c r="I487" s="2"/>
      <c r="J487" s="2"/>
      <c r="K487" s="2"/>
      <c r="L487" s="2"/>
      <c r="M487" s="4"/>
      <c r="N487" s="4"/>
      <c r="O487" s="2"/>
      <c r="P487" s="2"/>
    </row>
    <row r="488" spans="1:16" ht="21" customHeight="1">
      <c r="A488" s="2"/>
      <c r="B488" s="2"/>
      <c r="C488" s="2"/>
      <c r="D488" s="2"/>
      <c r="E488" s="2"/>
      <c r="F488" s="2"/>
      <c r="G488" s="2"/>
      <c r="H488" s="4"/>
      <c r="I488" s="2"/>
      <c r="J488" s="2"/>
      <c r="K488" s="2"/>
      <c r="L488" s="2"/>
      <c r="M488" s="4"/>
      <c r="N488" s="4"/>
      <c r="O488" s="2"/>
      <c r="P488" s="2"/>
    </row>
    <row r="489" spans="1:16" ht="21" customHeight="1">
      <c r="A489" s="2"/>
      <c r="B489" s="2"/>
      <c r="C489" s="2"/>
      <c r="D489" s="2"/>
      <c r="E489" s="2"/>
      <c r="F489" s="2"/>
      <c r="G489" s="2"/>
      <c r="H489" s="4"/>
      <c r="I489" s="2"/>
      <c r="J489" s="2"/>
      <c r="K489" s="2"/>
      <c r="L489" s="2"/>
      <c r="M489" s="4"/>
      <c r="N489" s="4"/>
      <c r="O489" s="2"/>
      <c r="P489" s="2"/>
    </row>
    <row r="490" spans="1:16" ht="21" customHeight="1">
      <c r="A490" s="2"/>
      <c r="B490" s="2"/>
      <c r="C490" s="2"/>
      <c r="D490" s="2"/>
      <c r="E490" s="2"/>
      <c r="F490" s="2"/>
      <c r="G490" s="2"/>
      <c r="H490" s="4"/>
      <c r="I490" s="2"/>
      <c r="J490" s="2"/>
      <c r="K490" s="2"/>
      <c r="L490" s="2"/>
      <c r="M490" s="4"/>
      <c r="N490" s="4"/>
      <c r="O490" s="2"/>
      <c r="P490" s="2"/>
    </row>
    <row r="491" spans="1:16" ht="21" customHeight="1">
      <c r="A491" s="2"/>
      <c r="B491" s="2"/>
      <c r="C491" s="2"/>
      <c r="D491" s="2"/>
      <c r="E491" s="2"/>
      <c r="F491" s="2"/>
      <c r="G491" s="2"/>
      <c r="H491" s="4"/>
      <c r="I491" s="2"/>
      <c r="J491" s="2"/>
      <c r="K491" s="2"/>
      <c r="L491" s="2"/>
      <c r="M491" s="4"/>
      <c r="N491" s="4"/>
      <c r="O491" s="2"/>
      <c r="P491" s="2"/>
    </row>
    <row r="492" spans="1:16" ht="21" customHeight="1">
      <c r="A492" s="2"/>
      <c r="B492" s="2"/>
      <c r="C492" s="2"/>
      <c r="D492" s="2"/>
      <c r="E492" s="2"/>
      <c r="F492" s="2"/>
      <c r="G492" s="2"/>
      <c r="H492" s="4"/>
      <c r="I492" s="2"/>
      <c r="J492" s="2"/>
      <c r="K492" s="2"/>
      <c r="L492" s="2"/>
      <c r="M492" s="4"/>
      <c r="N492" s="4"/>
      <c r="O492" s="2"/>
      <c r="P492" s="2"/>
    </row>
    <row r="493" spans="1:16" ht="21" customHeight="1">
      <c r="A493" s="2"/>
      <c r="B493" s="2"/>
      <c r="C493" s="2"/>
      <c r="D493" s="2"/>
      <c r="E493" s="2"/>
      <c r="F493" s="2"/>
      <c r="G493" s="2"/>
      <c r="H493" s="4"/>
      <c r="I493" s="2"/>
      <c r="J493" s="2"/>
      <c r="K493" s="2"/>
      <c r="L493" s="2"/>
      <c r="M493" s="4"/>
      <c r="N493" s="4"/>
      <c r="O493" s="2"/>
      <c r="P493" s="2"/>
    </row>
    <row r="494" spans="1:16" ht="21" customHeight="1">
      <c r="A494" s="2"/>
      <c r="B494" s="2"/>
      <c r="C494" s="2"/>
      <c r="D494" s="2"/>
      <c r="E494" s="2"/>
      <c r="F494" s="2"/>
      <c r="G494" s="2"/>
      <c r="H494" s="4"/>
      <c r="I494" s="2"/>
      <c r="J494" s="2"/>
      <c r="K494" s="2"/>
      <c r="L494" s="2"/>
      <c r="M494" s="4"/>
      <c r="N494" s="4"/>
      <c r="O494" s="2"/>
      <c r="P494" s="2"/>
    </row>
    <row r="495" spans="1:16" ht="21" customHeight="1">
      <c r="A495" s="2"/>
      <c r="B495" s="2"/>
      <c r="C495" s="2"/>
      <c r="D495" s="2"/>
      <c r="E495" s="2"/>
      <c r="F495" s="2"/>
      <c r="G495" s="2"/>
      <c r="H495" s="4"/>
      <c r="I495" s="2"/>
      <c r="J495" s="2"/>
      <c r="K495" s="2"/>
      <c r="L495" s="2"/>
      <c r="M495" s="4"/>
      <c r="N495" s="4"/>
      <c r="O495" s="2"/>
      <c r="P495" s="2"/>
    </row>
    <row r="496" spans="1:16" ht="21" customHeight="1">
      <c r="A496" s="2"/>
      <c r="B496" s="2"/>
      <c r="C496" s="2"/>
      <c r="D496" s="2"/>
      <c r="E496" s="2"/>
      <c r="F496" s="2"/>
      <c r="G496" s="2"/>
      <c r="H496" s="4"/>
      <c r="I496" s="2"/>
      <c r="J496" s="2"/>
      <c r="K496" s="2"/>
      <c r="L496" s="2"/>
      <c r="M496" s="4"/>
      <c r="N496" s="4"/>
      <c r="O496" s="2"/>
      <c r="P496" s="2"/>
    </row>
    <row r="497" spans="1:16" ht="21" customHeight="1">
      <c r="A497" s="2"/>
      <c r="B497" s="2"/>
      <c r="C497" s="2"/>
      <c r="D497" s="2"/>
      <c r="E497" s="2"/>
      <c r="F497" s="2"/>
      <c r="G497" s="2"/>
      <c r="H497" s="4"/>
      <c r="I497" s="2"/>
      <c r="J497" s="2"/>
      <c r="K497" s="2"/>
      <c r="L497" s="2"/>
      <c r="M497" s="4"/>
      <c r="N497" s="4"/>
      <c r="O497" s="2"/>
      <c r="P497" s="2"/>
    </row>
    <row r="498" spans="1:16" ht="21" customHeight="1">
      <c r="A498" s="2"/>
      <c r="B498" s="2"/>
      <c r="C498" s="2"/>
      <c r="D498" s="2"/>
      <c r="E498" s="2"/>
      <c r="F498" s="2"/>
      <c r="G498" s="2"/>
      <c r="H498" s="4"/>
      <c r="I498" s="2"/>
      <c r="J498" s="2"/>
      <c r="K498" s="2"/>
      <c r="L498" s="2"/>
      <c r="M498" s="4"/>
      <c r="N498" s="4"/>
      <c r="O498" s="2"/>
      <c r="P498" s="2"/>
    </row>
    <row r="499" spans="1:16" ht="21" customHeight="1">
      <c r="A499" s="2"/>
      <c r="B499" s="2"/>
      <c r="C499" s="2"/>
      <c r="D499" s="2"/>
      <c r="E499" s="2"/>
      <c r="F499" s="2"/>
      <c r="G499" s="2"/>
      <c r="H499" s="4"/>
      <c r="I499" s="2"/>
      <c r="J499" s="2"/>
      <c r="K499" s="2"/>
      <c r="L499" s="2"/>
      <c r="M499" s="4"/>
      <c r="N499" s="4"/>
      <c r="O499" s="2"/>
      <c r="P499" s="2"/>
    </row>
    <row r="500" spans="1:16" ht="21" customHeight="1">
      <c r="A500" s="2"/>
      <c r="B500" s="2"/>
      <c r="C500" s="2"/>
      <c r="D500" s="2"/>
      <c r="E500" s="2"/>
      <c r="F500" s="2"/>
      <c r="G500" s="2"/>
      <c r="H500" s="4"/>
      <c r="I500" s="2"/>
      <c r="J500" s="2"/>
      <c r="K500" s="2"/>
      <c r="L500" s="2"/>
      <c r="M500" s="4"/>
      <c r="N500" s="4"/>
      <c r="O500" s="2"/>
      <c r="P500" s="2"/>
    </row>
    <row r="501" spans="1:16" ht="21" customHeight="1">
      <c r="A501" s="2"/>
      <c r="B501" s="2"/>
      <c r="C501" s="2"/>
      <c r="D501" s="2"/>
      <c r="E501" s="2"/>
      <c r="F501" s="2"/>
      <c r="G501" s="2"/>
      <c r="H501" s="4"/>
      <c r="I501" s="2"/>
      <c r="J501" s="2"/>
      <c r="K501" s="2"/>
      <c r="L501" s="2"/>
      <c r="M501" s="4"/>
      <c r="N501" s="4"/>
      <c r="O501" s="2"/>
      <c r="P501" s="2"/>
    </row>
    <row r="502" spans="1:16" ht="21" customHeight="1">
      <c r="A502" s="2"/>
      <c r="B502" s="2"/>
      <c r="C502" s="2"/>
      <c r="D502" s="2"/>
      <c r="E502" s="2"/>
      <c r="F502" s="2"/>
      <c r="G502" s="2"/>
      <c r="H502" s="4"/>
      <c r="I502" s="2"/>
      <c r="J502" s="2"/>
      <c r="K502" s="2"/>
      <c r="L502" s="2"/>
      <c r="M502" s="4"/>
      <c r="N502" s="4"/>
      <c r="O502" s="2"/>
      <c r="P502" s="2"/>
    </row>
    <row r="503" spans="1:16" ht="21" customHeight="1">
      <c r="A503" s="2"/>
      <c r="B503" s="2"/>
      <c r="C503" s="2"/>
      <c r="D503" s="2"/>
      <c r="E503" s="2"/>
      <c r="F503" s="2"/>
      <c r="G503" s="2"/>
      <c r="H503" s="4"/>
      <c r="I503" s="2"/>
      <c r="J503" s="2"/>
      <c r="K503" s="2"/>
      <c r="L503" s="2"/>
      <c r="M503" s="4"/>
      <c r="N503" s="4"/>
      <c r="O503" s="2"/>
      <c r="P503" s="2"/>
    </row>
    <row r="504" spans="1:16" ht="21" customHeight="1">
      <c r="A504" s="2"/>
      <c r="B504" s="2"/>
      <c r="C504" s="2"/>
      <c r="D504" s="2"/>
      <c r="E504" s="2"/>
      <c r="F504" s="2"/>
      <c r="G504" s="2"/>
      <c r="H504" s="4"/>
      <c r="I504" s="2"/>
      <c r="J504" s="2"/>
      <c r="K504" s="2"/>
      <c r="L504" s="2"/>
      <c r="M504" s="4"/>
      <c r="N504" s="4"/>
      <c r="O504" s="2"/>
      <c r="P504" s="2"/>
    </row>
    <row r="505" spans="1:16" ht="21" customHeight="1">
      <c r="A505" s="2"/>
      <c r="B505" s="2"/>
      <c r="C505" s="2"/>
      <c r="D505" s="2"/>
      <c r="E505" s="2"/>
      <c r="F505" s="2"/>
      <c r="G505" s="2"/>
      <c r="H505" s="4"/>
      <c r="I505" s="2"/>
      <c r="J505" s="2"/>
      <c r="K505" s="2"/>
      <c r="L505" s="2"/>
      <c r="M505" s="4"/>
      <c r="N505" s="4"/>
      <c r="O505" s="2"/>
      <c r="P505" s="2"/>
    </row>
    <row r="506" spans="1:16" ht="21" customHeight="1">
      <c r="A506" s="2"/>
      <c r="B506" s="2"/>
      <c r="C506" s="2"/>
      <c r="D506" s="2"/>
      <c r="E506" s="2"/>
      <c r="F506" s="2"/>
      <c r="G506" s="2"/>
      <c r="H506" s="4"/>
      <c r="I506" s="2"/>
      <c r="J506" s="2"/>
      <c r="K506" s="2"/>
      <c r="L506" s="2"/>
      <c r="M506" s="4"/>
      <c r="N506" s="4"/>
      <c r="O506" s="2"/>
      <c r="P506" s="2"/>
    </row>
    <row r="507" spans="1:16" ht="21" customHeight="1">
      <c r="A507" s="2"/>
      <c r="B507" s="2"/>
      <c r="C507" s="2"/>
      <c r="D507" s="2"/>
      <c r="E507" s="2"/>
      <c r="F507" s="2"/>
      <c r="G507" s="2"/>
      <c r="H507" s="4"/>
      <c r="I507" s="2"/>
      <c r="J507" s="2"/>
      <c r="K507" s="2"/>
      <c r="L507" s="2"/>
      <c r="M507" s="4"/>
      <c r="N507" s="4"/>
      <c r="O507" s="2"/>
      <c r="P507" s="2"/>
    </row>
    <row r="508" spans="1:16" ht="21" customHeight="1">
      <c r="A508" s="2"/>
      <c r="B508" s="2"/>
      <c r="C508" s="2"/>
      <c r="D508" s="2"/>
      <c r="E508" s="2"/>
      <c r="F508" s="2"/>
      <c r="G508" s="2"/>
      <c r="H508" s="4"/>
      <c r="I508" s="2"/>
      <c r="J508" s="2"/>
      <c r="K508" s="2"/>
      <c r="L508" s="2"/>
      <c r="M508" s="4"/>
      <c r="N508" s="4"/>
      <c r="O508" s="2"/>
      <c r="P508" s="2"/>
    </row>
    <row r="509" spans="1:16" ht="21" customHeight="1">
      <c r="A509" s="2"/>
      <c r="B509" s="2"/>
      <c r="C509" s="2"/>
      <c r="D509" s="2"/>
      <c r="E509" s="2"/>
      <c r="F509" s="2"/>
      <c r="G509" s="2"/>
      <c r="H509" s="4"/>
      <c r="I509" s="2"/>
      <c r="J509" s="2"/>
      <c r="K509" s="2"/>
      <c r="L509" s="2"/>
      <c r="M509" s="4"/>
      <c r="N509" s="4"/>
      <c r="O509" s="2"/>
      <c r="P509" s="2"/>
    </row>
    <row r="510" spans="1:16" ht="21" customHeight="1">
      <c r="A510" s="2"/>
      <c r="B510" s="2"/>
      <c r="C510" s="2"/>
      <c r="D510" s="2"/>
      <c r="E510" s="2"/>
      <c r="F510" s="2"/>
      <c r="G510" s="2"/>
      <c r="H510" s="4"/>
      <c r="I510" s="2"/>
      <c r="J510" s="2"/>
      <c r="K510" s="2"/>
      <c r="L510" s="2"/>
      <c r="M510" s="4"/>
      <c r="N510" s="4"/>
      <c r="O510" s="2"/>
      <c r="P510" s="2"/>
    </row>
    <row r="511" spans="1:16" ht="21" customHeight="1">
      <c r="A511" s="2"/>
      <c r="B511" s="2"/>
      <c r="C511" s="2"/>
      <c r="D511" s="2"/>
      <c r="E511" s="2"/>
      <c r="F511" s="2"/>
      <c r="G511" s="2"/>
      <c r="H511" s="4"/>
      <c r="I511" s="2"/>
      <c r="J511" s="2"/>
      <c r="K511" s="2"/>
      <c r="L511" s="2"/>
      <c r="M511" s="4"/>
      <c r="N511" s="4"/>
      <c r="O511" s="2"/>
      <c r="P511" s="2"/>
    </row>
    <row r="512" spans="1:16" ht="21" customHeight="1">
      <c r="A512" s="2"/>
      <c r="B512" s="2"/>
      <c r="C512" s="2"/>
      <c r="D512" s="2"/>
      <c r="E512" s="2"/>
      <c r="F512" s="2"/>
      <c r="G512" s="2"/>
      <c r="H512" s="4"/>
      <c r="I512" s="2"/>
      <c r="J512" s="2"/>
      <c r="K512" s="2"/>
      <c r="L512" s="2"/>
      <c r="M512" s="4"/>
      <c r="N512" s="4"/>
      <c r="O512" s="2"/>
      <c r="P512" s="2"/>
    </row>
    <row r="513" spans="1:16" ht="21" customHeight="1">
      <c r="A513" s="2"/>
      <c r="B513" s="2"/>
      <c r="C513" s="2"/>
      <c r="D513" s="2"/>
      <c r="E513" s="2"/>
      <c r="F513" s="2"/>
      <c r="G513" s="2"/>
      <c r="H513" s="4"/>
      <c r="I513" s="2"/>
      <c r="J513" s="2"/>
      <c r="K513" s="2"/>
      <c r="L513" s="2"/>
      <c r="M513" s="4"/>
      <c r="N513" s="4"/>
      <c r="O513" s="2"/>
      <c r="P513" s="2"/>
    </row>
    <row r="514" spans="1:16" ht="21" customHeight="1">
      <c r="A514" s="2"/>
      <c r="B514" s="2"/>
      <c r="C514" s="2"/>
      <c r="D514" s="2"/>
      <c r="E514" s="2"/>
      <c r="F514" s="2"/>
      <c r="G514" s="2"/>
      <c r="H514" s="4"/>
      <c r="I514" s="2"/>
      <c r="J514" s="2"/>
      <c r="K514" s="2"/>
      <c r="L514" s="2"/>
      <c r="M514" s="4"/>
      <c r="N514" s="4"/>
      <c r="O514" s="2"/>
      <c r="P514" s="2"/>
    </row>
    <row r="515" spans="1:16" ht="21" customHeight="1">
      <c r="A515" s="2"/>
      <c r="B515" s="2"/>
      <c r="C515" s="2"/>
      <c r="D515" s="2"/>
      <c r="E515" s="2"/>
      <c r="F515" s="2"/>
      <c r="G515" s="2"/>
      <c r="H515" s="4"/>
      <c r="I515" s="2"/>
      <c r="J515" s="2"/>
      <c r="K515" s="2"/>
      <c r="L515" s="2"/>
      <c r="M515" s="4"/>
      <c r="N515" s="4"/>
      <c r="O515" s="2"/>
      <c r="P515" s="2"/>
    </row>
    <row r="516" spans="1:16" ht="21" customHeight="1">
      <c r="A516" s="2"/>
      <c r="B516" s="2"/>
      <c r="C516" s="2"/>
      <c r="D516" s="2"/>
      <c r="E516" s="2"/>
      <c r="F516" s="2"/>
      <c r="G516" s="2"/>
      <c r="H516" s="4"/>
      <c r="I516" s="2"/>
      <c r="J516" s="2"/>
      <c r="K516" s="2"/>
      <c r="L516" s="2"/>
      <c r="M516" s="4"/>
      <c r="N516" s="4"/>
      <c r="O516" s="2"/>
      <c r="P516" s="2"/>
    </row>
    <row r="517" spans="1:16" ht="21" customHeight="1">
      <c r="A517" s="2"/>
      <c r="B517" s="2"/>
      <c r="C517" s="2"/>
      <c r="D517" s="2"/>
      <c r="E517" s="2"/>
      <c r="F517" s="2"/>
      <c r="G517" s="2"/>
      <c r="H517" s="4"/>
      <c r="I517" s="2"/>
      <c r="J517" s="2"/>
      <c r="K517" s="2"/>
      <c r="L517" s="2"/>
      <c r="M517" s="4"/>
      <c r="N517" s="4"/>
      <c r="O517" s="2"/>
      <c r="P517" s="2"/>
    </row>
    <row r="518" spans="1:16" ht="21" customHeight="1">
      <c r="A518" s="2"/>
      <c r="B518" s="2"/>
      <c r="C518" s="2"/>
      <c r="D518" s="2"/>
      <c r="E518" s="2"/>
      <c r="F518" s="2"/>
      <c r="G518" s="2"/>
      <c r="H518" s="4"/>
      <c r="I518" s="2"/>
      <c r="J518" s="2"/>
      <c r="K518" s="2"/>
      <c r="L518" s="2"/>
      <c r="M518" s="4"/>
      <c r="N518" s="4"/>
      <c r="O518" s="2"/>
      <c r="P518" s="2"/>
    </row>
    <row r="519" spans="1:16" ht="21" customHeight="1">
      <c r="A519" s="2"/>
      <c r="B519" s="2"/>
      <c r="C519" s="2"/>
      <c r="D519" s="2"/>
      <c r="E519" s="2"/>
      <c r="F519" s="2"/>
      <c r="G519" s="2"/>
      <c r="H519" s="4"/>
      <c r="I519" s="2"/>
      <c r="J519" s="2"/>
      <c r="K519" s="2"/>
      <c r="L519" s="2"/>
      <c r="M519" s="4"/>
      <c r="N519" s="4"/>
      <c r="O519" s="2"/>
      <c r="P519" s="2"/>
    </row>
    <row r="520" spans="1:16" ht="21" customHeight="1">
      <c r="A520" s="2"/>
      <c r="B520" s="2"/>
      <c r="C520" s="2"/>
      <c r="D520" s="2"/>
      <c r="E520" s="2"/>
      <c r="F520" s="2"/>
      <c r="G520" s="2"/>
      <c r="H520" s="4"/>
      <c r="I520" s="2"/>
      <c r="J520" s="2"/>
      <c r="K520" s="2"/>
      <c r="L520" s="2"/>
      <c r="M520" s="4"/>
      <c r="N520" s="4"/>
      <c r="O520" s="2"/>
      <c r="P520" s="2"/>
    </row>
    <row r="521" spans="1:16" ht="21" customHeight="1">
      <c r="A521" s="2"/>
      <c r="B521" s="2"/>
      <c r="C521" s="2"/>
      <c r="D521" s="2"/>
      <c r="E521" s="2"/>
      <c r="F521" s="2"/>
      <c r="G521" s="2"/>
      <c r="H521" s="4"/>
      <c r="I521" s="2"/>
      <c r="J521" s="2"/>
      <c r="K521" s="2"/>
      <c r="L521" s="2"/>
      <c r="M521" s="4"/>
      <c r="N521" s="4"/>
      <c r="O521" s="2"/>
      <c r="P521" s="2"/>
    </row>
    <row r="522" spans="1:16" ht="21" customHeight="1">
      <c r="A522" s="2"/>
      <c r="B522" s="2"/>
      <c r="C522" s="2"/>
      <c r="D522" s="2"/>
      <c r="E522" s="2"/>
      <c r="F522" s="2"/>
      <c r="G522" s="2"/>
      <c r="H522" s="4"/>
      <c r="I522" s="2"/>
      <c r="J522" s="2"/>
      <c r="K522" s="2"/>
      <c r="L522" s="2"/>
      <c r="M522" s="4"/>
      <c r="N522" s="4"/>
      <c r="O522" s="2"/>
      <c r="P522" s="2"/>
    </row>
    <row r="523" spans="1:16" ht="21" customHeight="1">
      <c r="A523" s="2"/>
      <c r="B523" s="2"/>
      <c r="C523" s="2"/>
      <c r="D523" s="2"/>
      <c r="E523" s="2"/>
      <c r="F523" s="2"/>
      <c r="G523" s="2"/>
      <c r="H523" s="4"/>
      <c r="I523" s="2"/>
      <c r="J523" s="2"/>
      <c r="K523" s="2"/>
      <c r="L523" s="2"/>
      <c r="M523" s="4"/>
      <c r="N523" s="4"/>
      <c r="O523" s="2"/>
      <c r="P523" s="2"/>
    </row>
    <row r="524" spans="1:16" ht="21" customHeight="1">
      <c r="A524" s="2"/>
      <c r="B524" s="2"/>
      <c r="C524" s="2"/>
      <c r="D524" s="2"/>
      <c r="E524" s="2"/>
      <c r="F524" s="2"/>
      <c r="G524" s="2"/>
      <c r="H524" s="4"/>
      <c r="I524" s="2"/>
      <c r="J524" s="2"/>
      <c r="K524" s="2"/>
      <c r="L524" s="2"/>
      <c r="M524" s="4"/>
      <c r="N524" s="4"/>
      <c r="O524" s="2"/>
      <c r="P524" s="2"/>
    </row>
    <row r="525" spans="1:16" ht="21" customHeight="1">
      <c r="A525" s="2"/>
      <c r="B525" s="2"/>
      <c r="C525" s="2"/>
      <c r="D525" s="2"/>
      <c r="E525" s="2"/>
      <c r="F525" s="2"/>
      <c r="G525" s="2"/>
      <c r="H525" s="4"/>
      <c r="I525" s="2"/>
      <c r="J525" s="2"/>
      <c r="K525" s="2"/>
      <c r="L525" s="2"/>
      <c r="M525" s="4"/>
      <c r="N525" s="4"/>
      <c r="O525" s="2"/>
      <c r="P525" s="2"/>
    </row>
    <row r="526" spans="1:16" ht="21" customHeight="1">
      <c r="A526" s="2"/>
      <c r="B526" s="2"/>
      <c r="C526" s="2"/>
      <c r="D526" s="2"/>
      <c r="E526" s="2"/>
      <c r="F526" s="2"/>
      <c r="G526" s="2"/>
      <c r="H526" s="4"/>
      <c r="I526" s="2"/>
      <c r="J526" s="2"/>
      <c r="K526" s="2"/>
      <c r="L526" s="2"/>
      <c r="M526" s="4"/>
      <c r="N526" s="4"/>
      <c r="O526" s="2"/>
      <c r="P526" s="2"/>
    </row>
    <row r="527" spans="1:16" ht="21" customHeight="1">
      <c r="A527" s="2"/>
      <c r="B527" s="2"/>
      <c r="C527" s="2"/>
      <c r="D527" s="2"/>
      <c r="E527" s="2"/>
      <c r="F527" s="2"/>
      <c r="G527" s="2"/>
      <c r="H527" s="4"/>
      <c r="I527" s="2"/>
      <c r="J527" s="2"/>
      <c r="K527" s="2"/>
      <c r="L527" s="2"/>
      <c r="M527" s="4"/>
      <c r="N527" s="4"/>
      <c r="O527" s="2"/>
      <c r="P527" s="2"/>
    </row>
    <row r="528" spans="1:16" ht="21" customHeight="1">
      <c r="A528" s="2"/>
      <c r="B528" s="2"/>
      <c r="C528" s="2"/>
      <c r="D528" s="2"/>
      <c r="E528" s="2"/>
      <c r="F528" s="2"/>
      <c r="G528" s="2"/>
      <c r="H528" s="4"/>
      <c r="I528" s="2"/>
      <c r="J528" s="2"/>
      <c r="K528" s="2"/>
      <c r="L528" s="2"/>
      <c r="M528" s="4"/>
      <c r="N528" s="4"/>
      <c r="O528" s="2"/>
      <c r="P528" s="2"/>
    </row>
    <row r="529" spans="1:16" ht="21" customHeight="1">
      <c r="A529" s="2"/>
      <c r="B529" s="2"/>
      <c r="C529" s="2"/>
      <c r="D529" s="2"/>
      <c r="E529" s="2"/>
      <c r="F529" s="2"/>
      <c r="G529" s="2"/>
      <c r="H529" s="4"/>
      <c r="I529" s="2"/>
      <c r="J529" s="2"/>
      <c r="K529" s="2"/>
      <c r="L529" s="2"/>
      <c r="M529" s="4"/>
      <c r="N529" s="4"/>
      <c r="O529" s="2"/>
      <c r="P529" s="2"/>
    </row>
    <row r="530" spans="1:16" ht="21" customHeight="1">
      <c r="A530" s="2"/>
      <c r="B530" s="2"/>
      <c r="C530" s="2"/>
      <c r="D530" s="2"/>
      <c r="E530" s="2"/>
      <c r="F530" s="2"/>
      <c r="G530" s="2"/>
      <c r="H530" s="4"/>
      <c r="I530" s="2"/>
      <c r="J530" s="2"/>
      <c r="K530" s="2"/>
      <c r="L530" s="2"/>
      <c r="M530" s="4"/>
      <c r="N530" s="4"/>
      <c r="O530" s="2"/>
      <c r="P530" s="2"/>
    </row>
    <row r="531" spans="1:16" ht="21" customHeight="1">
      <c r="A531" s="2"/>
      <c r="B531" s="2"/>
      <c r="C531" s="2"/>
      <c r="D531" s="2"/>
      <c r="E531" s="2"/>
      <c r="F531" s="2"/>
      <c r="G531" s="2"/>
      <c r="H531" s="4"/>
      <c r="I531" s="2"/>
      <c r="J531" s="2"/>
      <c r="K531" s="2"/>
      <c r="L531" s="2"/>
      <c r="M531" s="4"/>
      <c r="N531" s="4"/>
      <c r="O531" s="2"/>
      <c r="P531" s="2"/>
    </row>
    <row r="532" spans="1:16" ht="21" customHeight="1">
      <c r="A532" s="2"/>
      <c r="B532" s="2"/>
      <c r="C532" s="2"/>
      <c r="D532" s="2"/>
      <c r="E532" s="2"/>
      <c r="F532" s="2"/>
      <c r="G532" s="2"/>
      <c r="H532" s="4"/>
      <c r="I532" s="2"/>
      <c r="J532" s="2"/>
      <c r="K532" s="2"/>
      <c r="L532" s="2"/>
      <c r="M532" s="4"/>
      <c r="N532" s="4"/>
      <c r="O532" s="2"/>
      <c r="P532" s="2"/>
    </row>
    <row r="533" spans="1:16" ht="21" customHeight="1">
      <c r="A533" s="2"/>
      <c r="B533" s="2"/>
      <c r="C533" s="2"/>
      <c r="D533" s="2"/>
      <c r="E533" s="2"/>
      <c r="F533" s="2"/>
      <c r="G533" s="2"/>
      <c r="H533" s="4"/>
      <c r="I533" s="2"/>
      <c r="J533" s="2"/>
      <c r="K533" s="2"/>
      <c r="L533" s="2"/>
      <c r="M533" s="4"/>
      <c r="N533" s="4"/>
      <c r="O533" s="2"/>
      <c r="P533" s="2"/>
    </row>
    <row r="534" spans="1:16" ht="21" customHeight="1">
      <c r="A534" s="2"/>
      <c r="B534" s="2"/>
      <c r="C534" s="2"/>
      <c r="D534" s="2"/>
      <c r="E534" s="2"/>
      <c r="F534" s="2"/>
      <c r="G534" s="2"/>
      <c r="H534" s="4"/>
      <c r="I534" s="2"/>
      <c r="J534" s="2"/>
      <c r="K534" s="2"/>
      <c r="L534" s="2"/>
      <c r="M534" s="4"/>
      <c r="N534" s="4"/>
      <c r="O534" s="2"/>
      <c r="P534" s="2"/>
    </row>
    <row r="535" spans="1:16" ht="21" customHeight="1">
      <c r="A535" s="2"/>
      <c r="B535" s="2"/>
      <c r="C535" s="2"/>
      <c r="D535" s="2"/>
      <c r="E535" s="2"/>
      <c r="F535" s="2"/>
      <c r="G535" s="2"/>
      <c r="H535" s="4"/>
      <c r="I535" s="2"/>
      <c r="J535" s="2"/>
      <c r="K535" s="2"/>
      <c r="L535" s="2"/>
      <c r="M535" s="4"/>
      <c r="N535" s="4"/>
      <c r="O535" s="2"/>
      <c r="P535" s="2"/>
    </row>
    <row r="536" spans="1:16" ht="21" customHeight="1">
      <c r="A536" s="2"/>
      <c r="B536" s="2"/>
      <c r="C536" s="2"/>
      <c r="D536" s="2"/>
      <c r="E536" s="2"/>
      <c r="F536" s="2"/>
      <c r="G536" s="2"/>
      <c r="H536" s="4"/>
      <c r="I536" s="2"/>
      <c r="J536" s="2"/>
      <c r="K536" s="2"/>
      <c r="L536" s="2"/>
      <c r="M536" s="4"/>
      <c r="N536" s="4"/>
      <c r="O536" s="2"/>
      <c r="P536" s="2"/>
    </row>
    <row r="537" spans="1:16" ht="21" customHeight="1">
      <c r="A537" s="2"/>
      <c r="B537" s="2"/>
      <c r="C537" s="2"/>
      <c r="D537" s="2"/>
      <c r="E537" s="2"/>
      <c r="F537" s="2"/>
      <c r="G537" s="2"/>
      <c r="H537" s="4"/>
      <c r="I537" s="2"/>
      <c r="J537" s="2"/>
      <c r="K537" s="2"/>
      <c r="L537" s="2"/>
      <c r="M537" s="4"/>
      <c r="N537" s="4"/>
      <c r="O537" s="2"/>
      <c r="P537" s="2"/>
    </row>
    <row r="538" spans="1:16" ht="21" customHeight="1">
      <c r="A538" s="2"/>
      <c r="B538" s="2"/>
      <c r="C538" s="2"/>
      <c r="D538" s="2"/>
      <c r="E538" s="2"/>
      <c r="F538" s="2"/>
      <c r="G538" s="2"/>
      <c r="H538" s="4"/>
      <c r="I538" s="2"/>
      <c r="J538" s="2"/>
      <c r="K538" s="2"/>
      <c r="L538" s="2"/>
      <c r="M538" s="4"/>
      <c r="N538" s="4"/>
      <c r="O538" s="2"/>
      <c r="P538" s="2"/>
    </row>
    <row r="539" spans="1:16" ht="21" customHeight="1">
      <c r="A539" s="2"/>
      <c r="B539" s="2"/>
      <c r="C539" s="2"/>
      <c r="D539" s="2"/>
      <c r="E539" s="2"/>
      <c r="F539" s="2"/>
      <c r="G539" s="2"/>
      <c r="H539" s="4"/>
      <c r="I539" s="2"/>
      <c r="J539" s="2"/>
      <c r="K539" s="2"/>
      <c r="L539" s="2"/>
      <c r="M539" s="4"/>
      <c r="N539" s="4"/>
      <c r="O539" s="2"/>
      <c r="P539" s="2"/>
    </row>
    <row r="540" spans="1:16" ht="21" customHeight="1">
      <c r="A540" s="2"/>
      <c r="B540" s="2"/>
      <c r="C540" s="2"/>
      <c r="D540" s="2"/>
      <c r="E540" s="2"/>
      <c r="F540" s="2"/>
      <c r="G540" s="2"/>
      <c r="H540" s="4"/>
      <c r="I540" s="2"/>
      <c r="J540" s="2"/>
      <c r="K540" s="2"/>
      <c r="L540" s="2"/>
      <c r="M540" s="4"/>
      <c r="N540" s="4"/>
      <c r="O540" s="2"/>
      <c r="P540" s="2"/>
    </row>
    <row r="541" spans="1:16" ht="21" customHeight="1">
      <c r="A541" s="2"/>
      <c r="B541" s="2"/>
      <c r="C541" s="2"/>
      <c r="D541" s="2"/>
      <c r="E541" s="2"/>
      <c r="F541" s="2"/>
      <c r="G541" s="2"/>
      <c r="H541" s="4"/>
      <c r="I541" s="2"/>
      <c r="J541" s="2"/>
      <c r="K541" s="2"/>
      <c r="L541" s="2"/>
      <c r="M541" s="4"/>
      <c r="N541" s="4"/>
      <c r="O541" s="2"/>
      <c r="P541" s="2"/>
    </row>
    <row r="542" spans="1:16" ht="21" customHeight="1">
      <c r="A542" s="2"/>
      <c r="B542" s="2"/>
      <c r="C542" s="2"/>
      <c r="D542" s="2"/>
      <c r="E542" s="2"/>
      <c r="F542" s="2"/>
      <c r="G542" s="2"/>
      <c r="H542" s="4"/>
      <c r="I542" s="2"/>
      <c r="J542" s="2"/>
      <c r="K542" s="2"/>
      <c r="L542" s="2"/>
      <c r="M542" s="4"/>
      <c r="N542" s="4"/>
      <c r="O542" s="2"/>
      <c r="P542" s="2"/>
    </row>
    <row r="543" spans="1:16" ht="21" customHeight="1">
      <c r="A543" s="2"/>
      <c r="B543" s="2"/>
      <c r="C543" s="2"/>
      <c r="D543" s="2"/>
      <c r="E543" s="2"/>
      <c r="F543" s="2"/>
      <c r="G543" s="2"/>
      <c r="H543" s="4"/>
      <c r="I543" s="2"/>
      <c r="J543" s="2"/>
      <c r="K543" s="2"/>
      <c r="L543" s="2"/>
      <c r="M543" s="4"/>
      <c r="N543" s="4"/>
      <c r="O543" s="2"/>
      <c r="P543" s="2"/>
    </row>
    <row r="544" spans="1:16" ht="21" customHeight="1">
      <c r="A544" s="2"/>
      <c r="B544" s="2"/>
      <c r="C544" s="2"/>
      <c r="D544" s="2"/>
      <c r="E544" s="2"/>
      <c r="F544" s="2"/>
      <c r="G544" s="2"/>
      <c r="H544" s="4"/>
      <c r="I544" s="2"/>
      <c r="J544" s="2"/>
      <c r="K544" s="2"/>
      <c r="L544" s="2"/>
      <c r="M544" s="4"/>
      <c r="N544" s="4"/>
      <c r="O544" s="2"/>
      <c r="P544" s="2"/>
    </row>
    <row r="545" spans="1:16" ht="21" customHeight="1">
      <c r="A545" s="2"/>
      <c r="B545" s="2"/>
      <c r="C545" s="2"/>
      <c r="D545" s="2"/>
      <c r="E545" s="2"/>
      <c r="F545" s="2"/>
      <c r="G545" s="2"/>
      <c r="H545" s="4"/>
      <c r="I545" s="2"/>
      <c r="J545" s="2"/>
      <c r="K545" s="2"/>
      <c r="L545" s="2"/>
      <c r="M545" s="4"/>
      <c r="N545" s="4"/>
      <c r="O545" s="2"/>
      <c r="P545" s="2"/>
    </row>
    <row r="546" spans="1:16" ht="21" customHeight="1">
      <c r="A546" s="2"/>
      <c r="B546" s="2"/>
      <c r="C546" s="2"/>
      <c r="D546" s="2"/>
      <c r="E546" s="2"/>
      <c r="F546" s="2"/>
      <c r="G546" s="2"/>
      <c r="H546" s="4"/>
      <c r="I546" s="2"/>
      <c r="J546" s="2"/>
      <c r="K546" s="2"/>
      <c r="L546" s="2"/>
      <c r="M546" s="4"/>
      <c r="N546" s="4"/>
      <c r="O546" s="2"/>
      <c r="P546" s="2"/>
    </row>
    <row r="547" spans="1:16" ht="21" customHeight="1">
      <c r="A547" s="2"/>
      <c r="B547" s="2"/>
      <c r="C547" s="2"/>
      <c r="D547" s="2"/>
      <c r="E547" s="2"/>
      <c r="F547" s="2"/>
      <c r="G547" s="2"/>
      <c r="H547" s="4"/>
      <c r="I547" s="2"/>
      <c r="J547" s="2"/>
      <c r="K547" s="2"/>
      <c r="L547" s="2"/>
      <c r="M547" s="4"/>
      <c r="N547" s="4"/>
      <c r="O547" s="2"/>
      <c r="P547" s="2"/>
    </row>
    <row r="548" spans="1:16" ht="21" customHeight="1">
      <c r="A548" s="2"/>
      <c r="B548" s="2"/>
      <c r="C548" s="2"/>
      <c r="D548" s="2"/>
      <c r="E548" s="2"/>
      <c r="F548" s="2"/>
      <c r="G548" s="2"/>
      <c r="H548" s="4"/>
      <c r="I548" s="2"/>
      <c r="J548" s="2"/>
      <c r="K548" s="2"/>
      <c r="L548" s="2"/>
      <c r="M548" s="4"/>
      <c r="N548" s="4"/>
      <c r="O548" s="2"/>
      <c r="P548" s="2"/>
    </row>
    <row r="549" spans="1:16" ht="21" customHeight="1">
      <c r="A549" s="2"/>
      <c r="B549" s="2"/>
      <c r="C549" s="2"/>
      <c r="D549" s="2"/>
      <c r="E549" s="2"/>
      <c r="F549" s="2"/>
      <c r="G549" s="2"/>
      <c r="H549" s="4"/>
      <c r="I549" s="2"/>
      <c r="J549" s="2"/>
      <c r="K549" s="2"/>
      <c r="L549" s="2"/>
      <c r="M549" s="4"/>
      <c r="N549" s="4"/>
      <c r="O549" s="2"/>
      <c r="P549" s="2"/>
    </row>
    <row r="550" spans="1:16" ht="21" customHeight="1">
      <c r="A550" s="2"/>
      <c r="B550" s="2"/>
      <c r="C550" s="2"/>
      <c r="D550" s="2"/>
      <c r="E550" s="2"/>
      <c r="F550" s="2"/>
      <c r="G550" s="2"/>
      <c r="H550" s="4"/>
      <c r="I550" s="2"/>
      <c r="J550" s="2"/>
      <c r="K550" s="2"/>
      <c r="L550" s="2"/>
      <c r="M550" s="4"/>
      <c r="N550" s="4"/>
      <c r="O550" s="2"/>
      <c r="P550" s="2"/>
    </row>
    <row r="551" spans="1:16" ht="21" customHeight="1">
      <c r="A551" s="2"/>
      <c r="B551" s="2"/>
      <c r="C551" s="2"/>
      <c r="D551" s="2"/>
      <c r="E551" s="2"/>
      <c r="F551" s="2"/>
      <c r="G551" s="2"/>
      <c r="H551" s="4"/>
      <c r="I551" s="2"/>
      <c r="J551" s="2"/>
      <c r="K551" s="2"/>
      <c r="L551" s="2"/>
      <c r="M551" s="4"/>
      <c r="N551" s="4"/>
      <c r="O551" s="2"/>
      <c r="P551" s="2"/>
    </row>
    <row r="552" spans="1:16" ht="21" customHeight="1">
      <c r="A552" s="2"/>
      <c r="B552" s="2"/>
      <c r="C552" s="2"/>
      <c r="D552" s="2"/>
      <c r="E552" s="2"/>
      <c r="F552" s="2"/>
      <c r="G552" s="2"/>
      <c r="H552" s="4"/>
      <c r="I552" s="2"/>
      <c r="J552" s="2"/>
      <c r="K552" s="2"/>
      <c r="L552" s="2"/>
      <c r="M552" s="4"/>
      <c r="N552" s="4"/>
      <c r="O552" s="2"/>
      <c r="P552" s="2"/>
    </row>
    <row r="553" spans="1:16" ht="21" customHeight="1">
      <c r="A553" s="2"/>
      <c r="B553" s="2"/>
      <c r="C553" s="2"/>
      <c r="D553" s="2"/>
      <c r="E553" s="2"/>
      <c r="F553" s="2"/>
      <c r="G553" s="2"/>
      <c r="H553" s="4"/>
      <c r="I553" s="2"/>
      <c r="J553" s="2"/>
      <c r="K553" s="2"/>
      <c r="L553" s="2"/>
      <c r="M553" s="4"/>
      <c r="N553" s="4"/>
      <c r="O553" s="2"/>
      <c r="P553" s="2"/>
    </row>
    <row r="554" spans="1:16" ht="21" customHeight="1">
      <c r="A554" s="2"/>
      <c r="B554" s="2"/>
      <c r="C554" s="2"/>
      <c r="D554" s="2"/>
      <c r="E554" s="2"/>
      <c r="F554" s="2"/>
      <c r="G554" s="2"/>
      <c r="H554" s="4"/>
      <c r="I554" s="2"/>
      <c r="J554" s="2"/>
      <c r="K554" s="2"/>
      <c r="L554" s="2"/>
      <c r="M554" s="4"/>
      <c r="N554" s="4"/>
      <c r="O554" s="2"/>
      <c r="P554" s="2"/>
    </row>
    <row r="555" spans="1:16" ht="21" customHeight="1">
      <c r="A555" s="2"/>
      <c r="B555" s="2"/>
      <c r="C555" s="2"/>
      <c r="D555" s="2"/>
      <c r="E555" s="2"/>
      <c r="F555" s="2"/>
      <c r="G555" s="2"/>
      <c r="H555" s="4"/>
      <c r="I555" s="2"/>
      <c r="J555" s="2"/>
      <c r="K555" s="2"/>
      <c r="L555" s="2"/>
      <c r="M555" s="4"/>
      <c r="N555" s="4"/>
      <c r="O555" s="2"/>
      <c r="P555" s="2"/>
    </row>
    <row r="556" spans="1:16" ht="21" customHeight="1">
      <c r="A556" s="2"/>
      <c r="B556" s="2"/>
      <c r="C556" s="2"/>
      <c r="D556" s="2"/>
      <c r="E556" s="2"/>
      <c r="F556" s="2"/>
      <c r="G556" s="2"/>
      <c r="H556" s="4"/>
      <c r="I556" s="2"/>
      <c r="J556" s="2"/>
      <c r="K556" s="2"/>
      <c r="L556" s="2"/>
      <c r="M556" s="4"/>
      <c r="N556" s="4"/>
      <c r="O556" s="2"/>
      <c r="P556" s="2"/>
    </row>
    <row r="557" spans="1:16" ht="21" customHeight="1">
      <c r="A557" s="2"/>
      <c r="B557" s="2"/>
      <c r="C557" s="2"/>
      <c r="D557" s="2"/>
      <c r="E557" s="2"/>
      <c r="F557" s="2"/>
      <c r="G557" s="2"/>
      <c r="H557" s="4"/>
      <c r="I557" s="2"/>
      <c r="J557" s="2"/>
      <c r="K557" s="2"/>
      <c r="L557" s="2"/>
      <c r="M557" s="4"/>
      <c r="N557" s="4"/>
      <c r="O557" s="2"/>
      <c r="P557" s="2"/>
    </row>
    <row r="558" spans="1:16" ht="21" customHeight="1">
      <c r="A558" s="2"/>
      <c r="B558" s="2"/>
      <c r="C558" s="2"/>
      <c r="D558" s="2"/>
      <c r="E558" s="2"/>
      <c r="F558" s="2"/>
      <c r="G558" s="2"/>
      <c r="H558" s="4"/>
      <c r="I558" s="2"/>
      <c r="J558" s="2"/>
      <c r="K558" s="2"/>
      <c r="L558" s="2"/>
      <c r="M558" s="4"/>
      <c r="N558" s="4"/>
      <c r="O558" s="2"/>
      <c r="P558" s="2"/>
    </row>
    <row r="559" spans="1:16" ht="21" customHeight="1">
      <c r="A559" s="2"/>
      <c r="B559" s="2"/>
      <c r="C559" s="2"/>
      <c r="D559" s="2"/>
      <c r="E559" s="2"/>
      <c r="F559" s="2"/>
      <c r="G559" s="2"/>
      <c r="H559" s="4"/>
      <c r="I559" s="2"/>
      <c r="J559" s="2"/>
      <c r="K559" s="2"/>
      <c r="L559" s="2"/>
      <c r="M559" s="4"/>
      <c r="N559" s="4"/>
      <c r="O559" s="2"/>
      <c r="P559" s="2"/>
    </row>
    <row r="560" spans="1:16" ht="21" customHeight="1">
      <c r="A560" s="2"/>
      <c r="B560" s="2"/>
      <c r="C560" s="2"/>
      <c r="D560" s="2"/>
      <c r="E560" s="2"/>
      <c r="F560" s="2"/>
      <c r="G560" s="2"/>
      <c r="H560" s="4"/>
      <c r="I560" s="2"/>
      <c r="J560" s="2"/>
      <c r="K560" s="2"/>
      <c r="L560" s="2"/>
      <c r="M560" s="4"/>
      <c r="N560" s="4"/>
      <c r="O560" s="2"/>
      <c r="P560" s="2"/>
    </row>
    <row r="561" spans="1:16" ht="21" customHeight="1">
      <c r="A561" s="2"/>
      <c r="B561" s="2"/>
      <c r="C561" s="2"/>
      <c r="D561" s="2"/>
      <c r="E561" s="2"/>
      <c r="F561" s="2"/>
      <c r="G561" s="2"/>
      <c r="H561" s="4"/>
      <c r="I561" s="2"/>
      <c r="J561" s="2"/>
      <c r="K561" s="2"/>
      <c r="L561" s="2"/>
      <c r="M561" s="4"/>
      <c r="N561" s="4"/>
      <c r="O561" s="2"/>
      <c r="P561" s="2"/>
    </row>
    <row r="562" spans="1:16" ht="21" customHeight="1">
      <c r="A562" s="2"/>
      <c r="B562" s="2"/>
      <c r="C562" s="2"/>
      <c r="D562" s="2"/>
      <c r="E562" s="2"/>
      <c r="F562" s="2"/>
      <c r="G562" s="2"/>
      <c r="H562" s="4"/>
      <c r="I562" s="2"/>
      <c r="J562" s="2"/>
      <c r="K562" s="2"/>
      <c r="L562" s="2"/>
      <c r="M562" s="4"/>
      <c r="N562" s="4"/>
      <c r="O562" s="2"/>
      <c r="P562" s="2"/>
    </row>
    <row r="563" spans="1:16" ht="21" customHeight="1">
      <c r="A563" s="2"/>
      <c r="B563" s="2"/>
      <c r="C563" s="2"/>
      <c r="D563" s="2"/>
      <c r="E563" s="2"/>
      <c r="F563" s="2"/>
      <c r="G563" s="2"/>
      <c r="H563" s="4"/>
      <c r="I563" s="2"/>
      <c r="J563" s="2"/>
      <c r="K563" s="2"/>
      <c r="L563" s="2"/>
      <c r="M563" s="4"/>
      <c r="N563" s="4"/>
      <c r="O563" s="2"/>
      <c r="P563" s="2"/>
    </row>
    <row r="564" spans="1:16" ht="21" customHeight="1">
      <c r="A564" s="2"/>
      <c r="B564" s="2"/>
      <c r="C564" s="2"/>
      <c r="D564" s="2"/>
      <c r="E564" s="2"/>
      <c r="F564" s="2"/>
      <c r="G564" s="2"/>
      <c r="H564" s="4"/>
      <c r="I564" s="2"/>
      <c r="J564" s="2"/>
      <c r="K564" s="2"/>
      <c r="L564" s="2"/>
      <c r="M564" s="4"/>
      <c r="N564" s="4"/>
      <c r="O564" s="2"/>
      <c r="P564" s="2"/>
    </row>
    <row r="565" spans="1:16" ht="21" customHeight="1">
      <c r="A565" s="2"/>
      <c r="B565" s="2"/>
      <c r="C565" s="2"/>
      <c r="D565" s="2"/>
      <c r="E565" s="2"/>
      <c r="F565" s="2"/>
      <c r="G565" s="2"/>
      <c r="H565" s="4"/>
      <c r="I565" s="2"/>
      <c r="J565" s="2"/>
      <c r="K565" s="2"/>
      <c r="L565" s="2"/>
      <c r="M565" s="4"/>
      <c r="N565" s="4"/>
      <c r="O565" s="2"/>
      <c r="P565" s="2"/>
    </row>
    <row r="566" spans="1:16" ht="21" customHeight="1">
      <c r="A566" s="2"/>
      <c r="B566" s="2"/>
      <c r="C566" s="2"/>
      <c r="D566" s="2"/>
      <c r="E566" s="2"/>
      <c r="F566" s="2"/>
      <c r="G566" s="2"/>
      <c r="H566" s="4"/>
      <c r="I566" s="2"/>
      <c r="J566" s="2"/>
      <c r="K566" s="2"/>
      <c r="L566" s="2"/>
      <c r="M566" s="4"/>
      <c r="N566" s="4"/>
      <c r="O566" s="2"/>
      <c r="P566" s="2"/>
    </row>
    <row r="567" spans="1:16" ht="21" customHeight="1">
      <c r="A567" s="2"/>
      <c r="B567" s="2"/>
      <c r="C567" s="2"/>
      <c r="D567" s="2"/>
      <c r="E567" s="2"/>
      <c r="F567" s="2"/>
      <c r="G567" s="2"/>
      <c r="H567" s="4"/>
      <c r="I567" s="2"/>
      <c r="J567" s="2"/>
      <c r="K567" s="2"/>
      <c r="L567" s="2"/>
      <c r="M567" s="4"/>
      <c r="N567" s="4"/>
      <c r="O567" s="2"/>
      <c r="P567" s="2"/>
    </row>
    <row r="568" spans="1:16" ht="21" customHeight="1">
      <c r="A568" s="2"/>
      <c r="B568" s="2"/>
      <c r="C568" s="2"/>
      <c r="D568" s="2"/>
      <c r="E568" s="2"/>
      <c r="F568" s="2"/>
      <c r="G568" s="2"/>
      <c r="H568" s="4"/>
      <c r="I568" s="2"/>
      <c r="J568" s="2"/>
      <c r="K568" s="2"/>
      <c r="L568" s="2"/>
      <c r="M568" s="4"/>
      <c r="N568" s="4"/>
      <c r="O568" s="2"/>
      <c r="P568" s="2"/>
    </row>
    <row r="569" spans="1:16" ht="21" customHeight="1">
      <c r="A569" s="2"/>
      <c r="B569" s="2"/>
      <c r="C569" s="2"/>
      <c r="D569" s="2"/>
      <c r="E569" s="2"/>
      <c r="F569" s="2"/>
      <c r="G569" s="2"/>
      <c r="H569" s="4"/>
      <c r="I569" s="2"/>
      <c r="J569" s="2"/>
      <c r="K569" s="2"/>
      <c r="L569" s="2"/>
      <c r="M569" s="4"/>
      <c r="N569" s="4"/>
      <c r="O569" s="2"/>
      <c r="P569" s="2"/>
    </row>
    <row r="570" spans="1:16" ht="21" customHeight="1">
      <c r="A570" s="2"/>
      <c r="B570" s="2"/>
      <c r="C570" s="2"/>
      <c r="D570" s="2"/>
      <c r="E570" s="2"/>
      <c r="F570" s="2"/>
      <c r="G570" s="2"/>
      <c r="H570" s="4"/>
      <c r="I570" s="2"/>
      <c r="J570" s="2"/>
      <c r="K570" s="2"/>
      <c r="L570" s="2"/>
      <c r="M570" s="4"/>
      <c r="N570" s="4"/>
      <c r="O570" s="2"/>
      <c r="P570" s="2"/>
    </row>
    <row r="571" spans="1:16" ht="21" customHeight="1">
      <c r="A571" s="2"/>
      <c r="B571" s="2"/>
      <c r="C571" s="2"/>
      <c r="D571" s="2"/>
      <c r="E571" s="2"/>
      <c r="F571" s="2"/>
      <c r="G571" s="2"/>
      <c r="H571" s="4"/>
      <c r="I571" s="2"/>
      <c r="J571" s="2"/>
      <c r="K571" s="2"/>
      <c r="L571" s="2"/>
      <c r="M571" s="4"/>
      <c r="N571" s="4"/>
      <c r="O571" s="2"/>
      <c r="P571" s="2"/>
    </row>
    <row r="572" spans="1:16" ht="21" customHeight="1">
      <c r="A572" s="2"/>
      <c r="B572" s="2"/>
      <c r="C572" s="2"/>
      <c r="D572" s="2"/>
      <c r="E572" s="2"/>
      <c r="F572" s="2"/>
      <c r="G572" s="2"/>
      <c r="H572" s="4"/>
      <c r="I572" s="2"/>
      <c r="J572" s="2"/>
      <c r="K572" s="2"/>
      <c r="L572" s="2"/>
      <c r="M572" s="4"/>
      <c r="N572" s="4"/>
      <c r="O572" s="2"/>
      <c r="P572" s="2"/>
    </row>
    <row r="573" spans="1:16" ht="21" customHeight="1">
      <c r="A573" s="2"/>
      <c r="B573" s="2"/>
      <c r="C573" s="2"/>
      <c r="D573" s="2"/>
      <c r="E573" s="2"/>
      <c r="F573" s="2"/>
      <c r="G573" s="2"/>
      <c r="H573" s="4"/>
      <c r="I573" s="2"/>
      <c r="J573" s="2"/>
      <c r="K573" s="2"/>
      <c r="L573" s="2"/>
      <c r="M573" s="4"/>
      <c r="N573" s="4"/>
      <c r="O573" s="2"/>
      <c r="P573" s="2"/>
    </row>
    <row r="574" spans="1:16" ht="21" customHeight="1">
      <c r="A574" s="2"/>
      <c r="B574" s="2"/>
      <c r="C574" s="2"/>
      <c r="D574" s="2"/>
      <c r="E574" s="2"/>
      <c r="F574" s="2"/>
      <c r="G574" s="2"/>
      <c r="H574" s="4"/>
      <c r="I574" s="2"/>
      <c r="J574" s="2"/>
      <c r="K574" s="2"/>
      <c r="L574" s="2"/>
      <c r="M574" s="4"/>
      <c r="N574" s="4"/>
      <c r="O574" s="2"/>
      <c r="P574" s="2"/>
    </row>
    <row r="575" spans="1:16" ht="21" customHeight="1">
      <c r="A575" s="2"/>
      <c r="B575" s="2"/>
      <c r="C575" s="2"/>
      <c r="D575" s="2"/>
      <c r="E575" s="2"/>
      <c r="F575" s="2"/>
      <c r="G575" s="2"/>
      <c r="H575" s="4"/>
      <c r="I575" s="2"/>
      <c r="J575" s="2"/>
      <c r="K575" s="2"/>
      <c r="L575" s="2"/>
      <c r="M575" s="4"/>
      <c r="N575" s="4"/>
      <c r="O575" s="2"/>
      <c r="P575" s="2"/>
    </row>
    <row r="576" spans="1:16" ht="21" customHeight="1">
      <c r="A576" s="2"/>
      <c r="B576" s="2"/>
      <c r="C576" s="2"/>
      <c r="D576" s="2"/>
      <c r="E576" s="2"/>
      <c r="F576" s="2"/>
      <c r="G576" s="2"/>
      <c r="H576" s="4"/>
      <c r="I576" s="2"/>
      <c r="J576" s="2"/>
      <c r="K576" s="2"/>
      <c r="L576" s="2"/>
      <c r="M576" s="4"/>
      <c r="N576" s="4"/>
      <c r="O576" s="2"/>
      <c r="P576" s="2"/>
    </row>
    <row r="577" spans="1:16" ht="21" customHeight="1">
      <c r="A577" s="2"/>
      <c r="B577" s="2"/>
      <c r="C577" s="2"/>
      <c r="D577" s="2"/>
      <c r="E577" s="2"/>
      <c r="F577" s="2"/>
      <c r="G577" s="2"/>
      <c r="H577" s="4"/>
      <c r="I577" s="2"/>
      <c r="J577" s="2"/>
      <c r="K577" s="2"/>
      <c r="L577" s="2"/>
      <c r="M577" s="4"/>
      <c r="N577" s="4"/>
      <c r="O577" s="2"/>
      <c r="P577" s="2"/>
    </row>
    <row r="578" spans="1:16" ht="21" customHeight="1">
      <c r="A578" s="2"/>
      <c r="B578" s="2"/>
      <c r="C578" s="2"/>
      <c r="D578" s="2"/>
      <c r="E578" s="2"/>
      <c r="F578" s="2"/>
      <c r="G578" s="2"/>
      <c r="H578" s="4"/>
      <c r="I578" s="2"/>
      <c r="J578" s="2"/>
      <c r="K578" s="2"/>
      <c r="L578" s="2"/>
      <c r="M578" s="4"/>
      <c r="N578" s="4"/>
      <c r="O578" s="2"/>
      <c r="P578" s="2"/>
    </row>
    <row r="579" spans="1:16" ht="21" customHeight="1">
      <c r="A579" s="2"/>
      <c r="B579" s="2"/>
      <c r="C579" s="2"/>
      <c r="D579" s="2"/>
      <c r="E579" s="2"/>
      <c r="F579" s="2"/>
      <c r="G579" s="2"/>
      <c r="H579" s="4"/>
      <c r="I579" s="2"/>
      <c r="J579" s="2"/>
      <c r="K579" s="2"/>
      <c r="L579" s="2"/>
      <c r="M579" s="4"/>
      <c r="N579" s="4"/>
      <c r="O579" s="2"/>
      <c r="P579" s="2"/>
    </row>
    <row r="580" spans="1:16" ht="21" customHeight="1">
      <c r="A580" s="2"/>
      <c r="B580" s="2"/>
      <c r="C580" s="2"/>
      <c r="D580" s="2"/>
      <c r="E580" s="2"/>
      <c r="F580" s="2"/>
      <c r="G580" s="2"/>
      <c r="H580" s="4"/>
      <c r="I580" s="2"/>
      <c r="J580" s="2"/>
      <c r="K580" s="2"/>
      <c r="L580" s="2"/>
      <c r="M580" s="4"/>
      <c r="N580" s="4"/>
      <c r="O580" s="2"/>
      <c r="P580" s="2"/>
    </row>
    <row r="581" spans="1:16" ht="21" customHeight="1">
      <c r="A581" s="2"/>
      <c r="B581" s="2"/>
      <c r="C581" s="2"/>
      <c r="D581" s="2"/>
      <c r="E581" s="2"/>
      <c r="F581" s="2"/>
      <c r="G581" s="2"/>
      <c r="H581" s="4"/>
      <c r="I581" s="2"/>
      <c r="J581" s="2"/>
      <c r="K581" s="2"/>
      <c r="L581" s="2"/>
      <c r="M581" s="4"/>
      <c r="N581" s="4"/>
      <c r="O581" s="2"/>
      <c r="P581" s="2"/>
    </row>
    <row r="582" spans="1:16" ht="21" customHeight="1">
      <c r="A582" s="2"/>
      <c r="B582" s="2"/>
      <c r="C582" s="2"/>
      <c r="D582" s="2"/>
      <c r="E582" s="2"/>
      <c r="F582" s="2"/>
      <c r="G582" s="2"/>
      <c r="H582" s="4"/>
      <c r="I582" s="2"/>
      <c r="J582" s="2"/>
      <c r="K582" s="2"/>
      <c r="L582" s="2"/>
      <c r="M582" s="4"/>
      <c r="N582" s="4"/>
      <c r="O582" s="2"/>
      <c r="P582" s="2"/>
    </row>
    <row r="583" spans="1:16" ht="21" customHeight="1">
      <c r="A583" s="2"/>
      <c r="B583" s="2"/>
      <c r="C583" s="2"/>
      <c r="D583" s="2"/>
      <c r="E583" s="2"/>
      <c r="F583" s="2"/>
      <c r="G583" s="2"/>
      <c r="H583" s="4"/>
      <c r="I583" s="2"/>
      <c r="J583" s="2"/>
      <c r="K583" s="2"/>
      <c r="L583" s="2"/>
      <c r="M583" s="4"/>
      <c r="N583" s="4"/>
      <c r="O583" s="2"/>
      <c r="P583" s="2"/>
    </row>
    <row r="584" spans="1:16" ht="21" customHeight="1">
      <c r="A584" s="2"/>
      <c r="B584" s="2"/>
      <c r="C584" s="2"/>
      <c r="D584" s="2"/>
      <c r="E584" s="2"/>
      <c r="F584" s="2"/>
      <c r="G584" s="2"/>
      <c r="H584" s="4"/>
      <c r="I584" s="2"/>
      <c r="J584" s="2"/>
      <c r="K584" s="2"/>
      <c r="L584" s="2"/>
      <c r="M584" s="4"/>
      <c r="N584" s="4"/>
      <c r="O584" s="2"/>
      <c r="P584" s="2"/>
    </row>
    <row r="585" spans="1:16" ht="21" customHeight="1">
      <c r="A585" s="2"/>
      <c r="B585" s="2"/>
      <c r="C585" s="2"/>
      <c r="D585" s="2"/>
      <c r="E585" s="2"/>
      <c r="F585" s="2"/>
      <c r="G585" s="2"/>
      <c r="H585" s="4"/>
      <c r="I585" s="2"/>
      <c r="J585" s="2"/>
      <c r="K585" s="2"/>
      <c r="L585" s="2"/>
      <c r="M585" s="4"/>
      <c r="N585" s="4"/>
      <c r="O585" s="2"/>
      <c r="P585" s="2"/>
    </row>
    <row r="586" spans="1:16" ht="21" customHeight="1">
      <c r="A586" s="2"/>
      <c r="B586" s="2"/>
      <c r="C586" s="2"/>
      <c r="D586" s="2"/>
      <c r="E586" s="2"/>
      <c r="F586" s="2"/>
      <c r="G586" s="2"/>
      <c r="H586" s="4"/>
      <c r="I586" s="2"/>
      <c r="J586" s="2"/>
      <c r="K586" s="2"/>
      <c r="L586" s="2"/>
      <c r="M586" s="4"/>
      <c r="N586" s="4"/>
      <c r="O586" s="2"/>
      <c r="P586" s="2"/>
    </row>
    <row r="587" spans="1:16" ht="21" customHeight="1">
      <c r="A587" s="2"/>
      <c r="B587" s="2"/>
      <c r="C587" s="2"/>
      <c r="D587" s="2"/>
      <c r="E587" s="2"/>
      <c r="F587" s="2"/>
      <c r="G587" s="2"/>
      <c r="H587" s="4"/>
      <c r="I587" s="2"/>
      <c r="J587" s="2"/>
      <c r="K587" s="2"/>
      <c r="L587" s="2"/>
      <c r="M587" s="4"/>
      <c r="N587" s="4"/>
      <c r="O587" s="2"/>
      <c r="P587" s="2"/>
    </row>
    <row r="588" spans="1:16" ht="21" customHeight="1">
      <c r="A588" s="2"/>
      <c r="B588" s="2"/>
      <c r="C588" s="2"/>
      <c r="D588" s="2"/>
      <c r="E588" s="2"/>
      <c r="F588" s="2"/>
      <c r="G588" s="2"/>
      <c r="H588" s="4"/>
      <c r="I588" s="2"/>
      <c r="J588" s="2"/>
      <c r="K588" s="2"/>
      <c r="L588" s="2"/>
      <c r="M588" s="4"/>
      <c r="N588" s="4"/>
      <c r="O588" s="2"/>
      <c r="P588" s="2"/>
    </row>
    <row r="589" spans="1:16" ht="21" customHeight="1">
      <c r="A589" s="2"/>
      <c r="B589" s="2"/>
      <c r="C589" s="2"/>
      <c r="D589" s="2"/>
      <c r="E589" s="2"/>
      <c r="F589" s="2"/>
      <c r="G589" s="2"/>
      <c r="H589" s="4"/>
      <c r="I589" s="2"/>
      <c r="J589" s="2"/>
      <c r="K589" s="2"/>
      <c r="L589" s="2"/>
      <c r="M589" s="4"/>
      <c r="N589" s="4"/>
      <c r="O589" s="2"/>
      <c r="P589" s="2"/>
    </row>
    <row r="590" spans="1:16" ht="21" customHeight="1">
      <c r="A590" s="2"/>
      <c r="B590" s="2"/>
      <c r="C590" s="2"/>
      <c r="D590" s="2"/>
      <c r="E590" s="2"/>
      <c r="F590" s="2"/>
      <c r="G590" s="2"/>
      <c r="H590" s="4"/>
      <c r="I590" s="2"/>
      <c r="J590" s="2"/>
      <c r="K590" s="2"/>
      <c r="L590" s="2"/>
      <c r="M590" s="4"/>
      <c r="N590" s="4"/>
      <c r="O590" s="2"/>
      <c r="P590" s="2"/>
    </row>
    <row r="591" spans="1:16" ht="21" customHeight="1">
      <c r="A591" s="2"/>
      <c r="B591" s="2"/>
      <c r="C591" s="2"/>
      <c r="D591" s="2"/>
      <c r="E591" s="2"/>
      <c r="F591" s="2"/>
      <c r="G591" s="2"/>
      <c r="H591" s="4"/>
      <c r="I591" s="2"/>
      <c r="J591" s="2"/>
      <c r="K591" s="2"/>
      <c r="L591" s="2"/>
      <c r="M591" s="4"/>
      <c r="N591" s="4"/>
      <c r="O591" s="2"/>
      <c r="P591" s="2"/>
    </row>
    <row r="592" spans="1:16" ht="21" customHeight="1">
      <c r="A592" s="2"/>
      <c r="B592" s="2"/>
      <c r="C592" s="2"/>
      <c r="D592" s="2"/>
      <c r="E592" s="2"/>
      <c r="F592" s="2"/>
      <c r="G592" s="2"/>
      <c r="H592" s="4"/>
      <c r="I592" s="2"/>
      <c r="J592" s="2"/>
      <c r="K592" s="2"/>
      <c r="L592" s="2"/>
      <c r="M592" s="4"/>
      <c r="N592" s="4"/>
      <c r="O592" s="2"/>
      <c r="P592" s="2"/>
    </row>
    <row r="593" spans="1:16" ht="21" customHeight="1">
      <c r="A593" s="2"/>
      <c r="B593" s="2"/>
      <c r="C593" s="2"/>
      <c r="D593" s="2"/>
      <c r="E593" s="2"/>
      <c r="F593" s="2"/>
      <c r="G593" s="2"/>
      <c r="H593" s="4"/>
      <c r="I593" s="2"/>
      <c r="J593" s="2"/>
      <c r="K593" s="2"/>
      <c r="L593" s="2"/>
      <c r="M593" s="4"/>
      <c r="N593" s="4"/>
      <c r="O593" s="2"/>
      <c r="P593" s="2"/>
    </row>
    <row r="594" spans="1:16" ht="21" customHeight="1">
      <c r="A594" s="2"/>
      <c r="B594" s="2"/>
      <c r="C594" s="2"/>
      <c r="D594" s="2"/>
      <c r="E594" s="2"/>
      <c r="F594" s="2"/>
      <c r="G594" s="2"/>
      <c r="H594" s="4"/>
      <c r="I594" s="2"/>
      <c r="J594" s="2"/>
      <c r="K594" s="2"/>
      <c r="L594" s="2"/>
      <c r="M594" s="4"/>
      <c r="N594" s="4"/>
      <c r="O594" s="2"/>
      <c r="P594" s="2"/>
    </row>
    <row r="595" spans="1:16" ht="21" customHeight="1">
      <c r="A595" s="2"/>
      <c r="B595" s="2"/>
      <c r="C595" s="2"/>
      <c r="D595" s="2"/>
      <c r="E595" s="2"/>
      <c r="F595" s="2"/>
      <c r="G595" s="2"/>
      <c r="H595" s="4"/>
      <c r="I595" s="2"/>
      <c r="J595" s="2"/>
      <c r="K595" s="2"/>
      <c r="L595" s="2"/>
      <c r="M595" s="4"/>
      <c r="N595" s="4"/>
      <c r="O595" s="2"/>
      <c r="P595" s="2"/>
    </row>
    <row r="596" spans="1:16" ht="21" customHeight="1">
      <c r="A596" s="2"/>
      <c r="B596" s="2"/>
      <c r="C596" s="2"/>
      <c r="D596" s="2"/>
      <c r="E596" s="2"/>
      <c r="F596" s="2"/>
      <c r="G596" s="2"/>
      <c r="H596" s="4"/>
      <c r="I596" s="2"/>
      <c r="J596" s="2"/>
      <c r="K596" s="2"/>
      <c r="L596" s="2"/>
      <c r="M596" s="4"/>
      <c r="N596" s="4"/>
      <c r="O596" s="2"/>
      <c r="P596" s="2"/>
    </row>
    <row r="597" spans="1:16" ht="21" customHeight="1">
      <c r="A597" s="2"/>
      <c r="B597" s="2"/>
      <c r="C597" s="2"/>
      <c r="D597" s="2"/>
      <c r="E597" s="2"/>
      <c r="F597" s="2"/>
      <c r="G597" s="2"/>
      <c r="H597" s="4"/>
      <c r="I597" s="2"/>
      <c r="J597" s="2"/>
      <c r="K597" s="2"/>
      <c r="L597" s="2"/>
      <c r="M597" s="4"/>
      <c r="N597" s="4"/>
      <c r="O597" s="2"/>
      <c r="P597" s="2"/>
    </row>
    <row r="598" spans="1:16" ht="21" customHeight="1">
      <c r="A598" s="2"/>
      <c r="B598" s="2"/>
      <c r="C598" s="2"/>
      <c r="D598" s="2"/>
      <c r="E598" s="2"/>
      <c r="F598" s="2"/>
      <c r="G598" s="2"/>
      <c r="H598" s="4"/>
      <c r="I598" s="2"/>
      <c r="J598" s="2"/>
      <c r="K598" s="2"/>
      <c r="L598" s="2"/>
      <c r="M598" s="4"/>
      <c r="N598" s="4"/>
      <c r="O598" s="2"/>
      <c r="P598" s="2"/>
    </row>
    <row r="599" spans="1:16" ht="21" customHeight="1">
      <c r="A599" s="2"/>
      <c r="B599" s="2"/>
      <c r="C599" s="2"/>
      <c r="D599" s="2"/>
      <c r="E599" s="2"/>
      <c r="F599" s="2"/>
      <c r="G599" s="2"/>
      <c r="H599" s="4"/>
      <c r="I599" s="2"/>
      <c r="J599" s="2"/>
      <c r="K599" s="2"/>
      <c r="L599" s="2"/>
      <c r="M599" s="4"/>
      <c r="N599" s="4"/>
      <c r="O599" s="2"/>
      <c r="P599" s="2"/>
    </row>
    <row r="600" spans="1:16" ht="21" customHeight="1">
      <c r="A600" s="2"/>
      <c r="B600" s="2"/>
      <c r="C600" s="2"/>
      <c r="D600" s="2"/>
      <c r="E600" s="2"/>
      <c r="F600" s="2"/>
      <c r="G600" s="2"/>
      <c r="H600" s="4"/>
      <c r="I600" s="2"/>
      <c r="J600" s="2"/>
      <c r="K600" s="2"/>
      <c r="L600" s="2"/>
      <c r="M600" s="4"/>
      <c r="N600" s="4"/>
      <c r="O600" s="2"/>
      <c r="P600" s="2"/>
    </row>
    <row r="601" spans="1:16" ht="21" customHeight="1">
      <c r="A601" s="2"/>
      <c r="B601" s="2"/>
      <c r="C601" s="2"/>
      <c r="D601" s="2"/>
      <c r="E601" s="2"/>
      <c r="F601" s="2"/>
      <c r="G601" s="2"/>
      <c r="H601" s="4"/>
      <c r="I601" s="2"/>
      <c r="J601" s="2"/>
      <c r="K601" s="2"/>
      <c r="L601" s="2"/>
      <c r="M601" s="4"/>
      <c r="N601" s="4"/>
      <c r="O601" s="2"/>
      <c r="P601" s="2"/>
    </row>
    <row r="602" spans="1:16" ht="21" customHeight="1">
      <c r="A602" s="2"/>
      <c r="B602" s="2"/>
      <c r="C602" s="2"/>
      <c r="D602" s="2"/>
      <c r="E602" s="2"/>
      <c r="F602" s="2"/>
      <c r="G602" s="2"/>
      <c r="H602" s="4"/>
      <c r="I602" s="2"/>
      <c r="J602" s="2"/>
      <c r="K602" s="2"/>
      <c r="L602" s="2"/>
      <c r="M602" s="4"/>
      <c r="N602" s="4"/>
      <c r="O602" s="2"/>
      <c r="P602" s="2"/>
    </row>
    <row r="603" spans="1:16" ht="21" customHeight="1">
      <c r="A603" s="2"/>
      <c r="B603" s="2"/>
      <c r="C603" s="2"/>
      <c r="D603" s="2"/>
      <c r="E603" s="2"/>
      <c r="F603" s="2"/>
      <c r="G603" s="2"/>
      <c r="H603" s="4"/>
      <c r="I603" s="2"/>
      <c r="J603" s="2"/>
      <c r="K603" s="2"/>
      <c r="L603" s="2"/>
      <c r="M603" s="4"/>
      <c r="N603" s="4"/>
      <c r="O603" s="2"/>
      <c r="P603" s="2"/>
    </row>
    <row r="604" spans="1:16" ht="21" customHeight="1">
      <c r="A604" s="2"/>
      <c r="B604" s="2"/>
      <c r="C604" s="2"/>
      <c r="D604" s="2"/>
      <c r="E604" s="2"/>
      <c r="F604" s="2"/>
      <c r="G604" s="2"/>
      <c r="H604" s="4"/>
      <c r="I604" s="2"/>
      <c r="J604" s="2"/>
      <c r="K604" s="2"/>
      <c r="L604" s="2"/>
      <c r="M604" s="4"/>
      <c r="N604" s="4"/>
      <c r="O604" s="2"/>
      <c r="P604" s="2"/>
    </row>
    <row r="605" spans="1:16" ht="21" customHeight="1">
      <c r="A605" s="2"/>
      <c r="B605" s="2"/>
      <c r="C605" s="2"/>
      <c r="D605" s="2"/>
      <c r="E605" s="2"/>
      <c r="F605" s="2"/>
      <c r="G605" s="2"/>
      <c r="H605" s="4"/>
      <c r="I605" s="2"/>
      <c r="J605" s="2"/>
      <c r="K605" s="2"/>
      <c r="L605" s="2"/>
      <c r="M605" s="4"/>
      <c r="N605" s="4"/>
      <c r="O605" s="2"/>
      <c r="P605" s="2"/>
    </row>
    <row r="606" spans="1:16" ht="21" customHeight="1">
      <c r="A606" s="2"/>
      <c r="B606" s="2"/>
      <c r="C606" s="2"/>
      <c r="D606" s="2"/>
      <c r="E606" s="2"/>
      <c r="F606" s="2"/>
      <c r="G606" s="2"/>
      <c r="H606" s="4"/>
      <c r="I606" s="2"/>
      <c r="J606" s="2"/>
      <c r="K606" s="2"/>
      <c r="L606" s="2"/>
      <c r="M606" s="4"/>
      <c r="N606" s="4"/>
      <c r="O606" s="2"/>
      <c r="P606" s="2"/>
    </row>
    <row r="607" spans="1:16" ht="21" customHeight="1">
      <c r="A607" s="2"/>
      <c r="B607" s="2"/>
      <c r="C607" s="2"/>
      <c r="D607" s="2"/>
      <c r="E607" s="2"/>
      <c r="F607" s="2"/>
      <c r="G607" s="2"/>
      <c r="H607" s="4"/>
      <c r="I607" s="2"/>
      <c r="J607" s="2"/>
      <c r="K607" s="2"/>
      <c r="L607" s="2"/>
      <c r="M607" s="4"/>
      <c r="N607" s="4"/>
      <c r="O607" s="2"/>
      <c r="P607" s="2"/>
    </row>
    <row r="608" spans="1:16" ht="21" customHeight="1">
      <c r="A608" s="2"/>
      <c r="B608" s="2"/>
      <c r="C608" s="2"/>
      <c r="D608" s="2"/>
      <c r="E608" s="2"/>
      <c r="F608" s="2"/>
      <c r="G608" s="2"/>
      <c r="H608" s="4"/>
      <c r="I608" s="2"/>
      <c r="J608" s="2"/>
      <c r="K608" s="2"/>
      <c r="L608" s="2"/>
      <c r="M608" s="4"/>
      <c r="N608" s="4"/>
      <c r="O608" s="2"/>
      <c r="P608" s="2"/>
    </row>
    <row r="609" spans="1:16" ht="21" customHeight="1">
      <c r="A609" s="2"/>
      <c r="B609" s="2"/>
      <c r="C609" s="2"/>
      <c r="D609" s="2"/>
      <c r="E609" s="2"/>
      <c r="F609" s="2"/>
      <c r="G609" s="2"/>
      <c r="H609" s="4"/>
      <c r="I609" s="2"/>
      <c r="J609" s="2"/>
      <c r="K609" s="2"/>
      <c r="L609" s="2"/>
      <c r="M609" s="4"/>
      <c r="N609" s="4"/>
      <c r="O609" s="2"/>
      <c r="P609" s="2"/>
    </row>
    <row r="610" spans="1:16" ht="21" customHeight="1">
      <c r="A610" s="2"/>
      <c r="B610" s="2"/>
      <c r="C610" s="2"/>
      <c r="D610" s="2"/>
      <c r="E610" s="2"/>
      <c r="F610" s="2"/>
      <c r="G610" s="2"/>
      <c r="H610" s="4"/>
      <c r="I610" s="2"/>
      <c r="J610" s="2"/>
      <c r="K610" s="2"/>
      <c r="L610" s="2"/>
      <c r="M610" s="4"/>
      <c r="N610" s="4"/>
      <c r="O610" s="2"/>
      <c r="P610" s="2"/>
    </row>
    <row r="611" spans="1:16" ht="21" customHeight="1">
      <c r="A611" s="2"/>
      <c r="B611" s="2"/>
      <c r="C611" s="2"/>
      <c r="D611" s="2"/>
      <c r="E611" s="2"/>
      <c r="F611" s="2"/>
      <c r="G611" s="2"/>
      <c r="H611" s="4"/>
      <c r="I611" s="2"/>
      <c r="J611" s="2"/>
      <c r="K611" s="2"/>
      <c r="L611" s="2"/>
      <c r="M611" s="4"/>
      <c r="N611" s="4"/>
      <c r="O611" s="2"/>
      <c r="P611" s="2"/>
    </row>
    <row r="612" spans="1:16" ht="21" customHeight="1">
      <c r="A612" s="2"/>
      <c r="B612" s="2"/>
      <c r="C612" s="2"/>
      <c r="D612" s="2"/>
      <c r="E612" s="2"/>
      <c r="F612" s="2"/>
      <c r="G612" s="2"/>
      <c r="H612" s="4"/>
      <c r="I612" s="2"/>
      <c r="J612" s="2"/>
      <c r="K612" s="2"/>
      <c r="L612" s="2"/>
      <c r="M612" s="4"/>
      <c r="N612" s="4"/>
      <c r="O612" s="2"/>
      <c r="P612" s="2"/>
    </row>
    <row r="613" spans="1:16" ht="21" customHeight="1">
      <c r="A613" s="2"/>
      <c r="B613" s="2"/>
      <c r="C613" s="2"/>
      <c r="D613" s="2"/>
      <c r="E613" s="2"/>
      <c r="F613" s="2"/>
      <c r="G613" s="2"/>
      <c r="H613" s="4"/>
      <c r="I613" s="2"/>
      <c r="J613" s="2"/>
      <c r="K613" s="2"/>
      <c r="L613" s="2"/>
      <c r="M613" s="4"/>
      <c r="N613" s="4"/>
      <c r="O613" s="2"/>
      <c r="P613" s="2"/>
    </row>
    <row r="614" spans="1:16" ht="21" customHeight="1">
      <c r="A614" s="2"/>
      <c r="B614" s="2"/>
      <c r="C614" s="2"/>
      <c r="D614" s="2"/>
      <c r="E614" s="2"/>
      <c r="F614" s="2"/>
      <c r="G614" s="2"/>
      <c r="H614" s="4"/>
      <c r="I614" s="2"/>
      <c r="J614" s="2"/>
      <c r="K614" s="2"/>
      <c r="L614" s="2"/>
      <c r="M614" s="4"/>
      <c r="N614" s="4"/>
      <c r="O614" s="2"/>
      <c r="P614" s="2"/>
    </row>
    <row r="615" spans="1:16" ht="21" customHeight="1">
      <c r="A615" s="2"/>
      <c r="B615" s="2"/>
      <c r="C615" s="2"/>
      <c r="D615" s="2"/>
      <c r="E615" s="2"/>
      <c r="F615" s="2"/>
      <c r="G615" s="2"/>
      <c r="H615" s="4"/>
      <c r="I615" s="2"/>
      <c r="J615" s="2"/>
      <c r="K615" s="2"/>
      <c r="L615" s="2"/>
      <c r="M615" s="4"/>
      <c r="N615" s="4"/>
      <c r="O615" s="2"/>
      <c r="P615" s="2"/>
    </row>
    <row r="616" spans="1:16" ht="21" customHeight="1">
      <c r="A616" s="2"/>
      <c r="B616" s="2"/>
      <c r="C616" s="2"/>
      <c r="D616" s="2"/>
      <c r="E616" s="2"/>
      <c r="F616" s="2"/>
      <c r="G616" s="2"/>
      <c r="H616" s="4"/>
      <c r="I616" s="2"/>
      <c r="J616" s="2"/>
      <c r="K616" s="2"/>
      <c r="L616" s="2"/>
      <c r="M616" s="4"/>
      <c r="N616" s="4"/>
      <c r="O616" s="2"/>
      <c r="P616" s="2"/>
    </row>
    <row r="617" spans="1:16" ht="21" customHeight="1">
      <c r="A617" s="2"/>
      <c r="B617" s="2"/>
      <c r="C617" s="2"/>
      <c r="D617" s="2"/>
      <c r="E617" s="2"/>
      <c r="F617" s="2"/>
      <c r="G617" s="2"/>
      <c r="H617" s="4"/>
      <c r="I617" s="2"/>
      <c r="J617" s="2"/>
      <c r="K617" s="2"/>
      <c r="L617" s="2"/>
      <c r="M617" s="4"/>
      <c r="N617" s="4"/>
      <c r="O617" s="2"/>
      <c r="P617" s="2"/>
    </row>
    <row r="618" spans="1:16" ht="21" customHeight="1">
      <c r="A618" s="2"/>
      <c r="B618" s="2"/>
      <c r="C618" s="2"/>
      <c r="D618" s="2"/>
      <c r="E618" s="2"/>
      <c r="F618" s="2"/>
      <c r="G618" s="2"/>
      <c r="H618" s="4"/>
      <c r="I618" s="2"/>
      <c r="J618" s="2"/>
      <c r="K618" s="2"/>
      <c r="L618" s="2"/>
      <c r="M618" s="4"/>
      <c r="N618" s="4"/>
      <c r="O618" s="2"/>
      <c r="P618" s="2"/>
    </row>
    <row r="619" spans="1:16" ht="21" customHeight="1">
      <c r="A619" s="2"/>
      <c r="B619" s="2"/>
      <c r="C619" s="2"/>
      <c r="D619" s="2"/>
      <c r="E619" s="2"/>
      <c r="F619" s="2"/>
      <c r="G619" s="2"/>
      <c r="H619" s="4"/>
      <c r="I619" s="2"/>
      <c r="J619" s="2"/>
      <c r="K619" s="2"/>
      <c r="L619" s="2"/>
      <c r="M619" s="4"/>
      <c r="N619" s="4"/>
      <c r="O619" s="2"/>
      <c r="P619" s="2"/>
    </row>
    <row r="620" spans="1:16" ht="21" customHeight="1">
      <c r="A620" s="2"/>
      <c r="B620" s="2"/>
      <c r="C620" s="2"/>
      <c r="D620" s="2"/>
      <c r="E620" s="2"/>
      <c r="F620" s="2"/>
      <c r="G620" s="2"/>
      <c r="H620" s="4"/>
      <c r="I620" s="2"/>
      <c r="J620" s="2"/>
      <c r="K620" s="2"/>
      <c r="L620" s="2"/>
      <c r="M620" s="4"/>
      <c r="N620" s="4"/>
      <c r="O620" s="2"/>
      <c r="P620" s="2"/>
    </row>
    <row r="621" spans="1:16" ht="21" customHeight="1">
      <c r="A621" s="2"/>
      <c r="B621" s="2"/>
      <c r="C621" s="2"/>
      <c r="D621" s="2"/>
      <c r="E621" s="2"/>
      <c r="F621" s="2"/>
      <c r="G621" s="2"/>
      <c r="H621" s="4"/>
      <c r="I621" s="2"/>
      <c r="J621" s="2"/>
      <c r="K621" s="2"/>
      <c r="L621" s="2"/>
      <c r="M621" s="4"/>
      <c r="N621" s="4"/>
      <c r="O621" s="2"/>
      <c r="P621" s="2"/>
    </row>
    <row r="622" spans="1:16" ht="21" customHeight="1">
      <c r="A622" s="2"/>
      <c r="B622" s="2"/>
      <c r="C622" s="2"/>
      <c r="D622" s="2"/>
      <c r="E622" s="2"/>
      <c r="F622" s="2"/>
      <c r="G622" s="2"/>
      <c r="H622" s="4"/>
      <c r="I622" s="2"/>
      <c r="J622" s="2"/>
      <c r="K622" s="2"/>
      <c r="L622" s="2"/>
      <c r="M622" s="4"/>
      <c r="N622" s="4"/>
      <c r="O622" s="2"/>
      <c r="P622" s="2"/>
    </row>
    <row r="623" spans="1:16" ht="21" customHeight="1">
      <c r="A623" s="2"/>
      <c r="B623" s="2"/>
      <c r="C623" s="2"/>
      <c r="D623" s="2"/>
      <c r="E623" s="2"/>
      <c r="F623" s="2"/>
      <c r="G623" s="2"/>
      <c r="H623" s="4"/>
      <c r="I623" s="2"/>
      <c r="J623" s="2"/>
      <c r="K623" s="2"/>
      <c r="L623" s="2"/>
      <c r="M623" s="4"/>
      <c r="N623" s="4"/>
      <c r="O623" s="2"/>
      <c r="P623" s="2"/>
    </row>
    <row r="624" spans="1:16" ht="21" customHeight="1">
      <c r="A624" s="2"/>
      <c r="B624" s="2"/>
      <c r="C624" s="2"/>
      <c r="D624" s="2"/>
      <c r="E624" s="2"/>
      <c r="F624" s="2"/>
      <c r="G624" s="2"/>
      <c r="H624" s="4"/>
      <c r="I624" s="2"/>
      <c r="J624" s="2"/>
      <c r="K624" s="2"/>
      <c r="L624" s="2"/>
      <c r="M624" s="4"/>
      <c r="N624" s="4"/>
      <c r="O624" s="2"/>
      <c r="P624" s="2"/>
    </row>
    <row r="625" spans="1:16" ht="21" customHeight="1">
      <c r="A625" s="2"/>
      <c r="B625" s="2"/>
      <c r="C625" s="2"/>
      <c r="D625" s="2"/>
      <c r="E625" s="2"/>
      <c r="F625" s="2"/>
      <c r="G625" s="2"/>
      <c r="H625" s="4"/>
      <c r="I625" s="2"/>
      <c r="J625" s="2"/>
      <c r="K625" s="2"/>
      <c r="L625" s="2"/>
      <c r="M625" s="4"/>
      <c r="N625" s="4"/>
      <c r="O625" s="2"/>
      <c r="P625" s="2"/>
    </row>
    <row r="626" spans="1:16" ht="21" customHeight="1">
      <c r="A626" s="2"/>
      <c r="B626" s="2"/>
      <c r="C626" s="2"/>
      <c r="D626" s="2"/>
      <c r="E626" s="2"/>
      <c r="F626" s="2"/>
      <c r="G626" s="2"/>
      <c r="H626" s="4"/>
      <c r="I626" s="2"/>
      <c r="J626" s="2"/>
      <c r="K626" s="2"/>
      <c r="L626" s="2"/>
      <c r="M626" s="4"/>
      <c r="N626" s="4"/>
      <c r="O626" s="2"/>
      <c r="P626" s="2"/>
    </row>
    <row r="627" spans="1:16" ht="21" customHeight="1">
      <c r="A627" s="2"/>
      <c r="B627" s="2"/>
      <c r="C627" s="2"/>
      <c r="D627" s="2"/>
      <c r="E627" s="2"/>
      <c r="F627" s="2"/>
      <c r="G627" s="2"/>
      <c r="H627" s="4"/>
      <c r="I627" s="2"/>
      <c r="J627" s="2"/>
      <c r="K627" s="2"/>
      <c r="L627" s="2"/>
      <c r="M627" s="4"/>
      <c r="N627" s="4"/>
      <c r="O627" s="2"/>
      <c r="P627" s="2"/>
    </row>
    <row r="628" spans="1:16" ht="21" customHeight="1">
      <c r="A628" s="2"/>
      <c r="B628" s="2"/>
      <c r="C628" s="2"/>
      <c r="D628" s="2"/>
      <c r="E628" s="2"/>
      <c r="F628" s="2"/>
      <c r="G628" s="2"/>
      <c r="H628" s="4"/>
      <c r="I628" s="2"/>
      <c r="J628" s="2"/>
      <c r="K628" s="2"/>
      <c r="L628" s="2"/>
      <c r="M628" s="4"/>
      <c r="N628" s="4"/>
      <c r="O628" s="2"/>
      <c r="P628" s="2"/>
    </row>
    <row r="629" spans="1:16" ht="21" customHeight="1">
      <c r="A629" s="2"/>
      <c r="B629" s="2"/>
      <c r="C629" s="2"/>
      <c r="D629" s="2"/>
      <c r="E629" s="2"/>
      <c r="F629" s="2"/>
      <c r="G629" s="2"/>
      <c r="H629" s="4"/>
      <c r="I629" s="2"/>
      <c r="J629" s="2"/>
      <c r="K629" s="2"/>
      <c r="L629" s="2"/>
      <c r="M629" s="4"/>
      <c r="N629" s="4"/>
      <c r="O629" s="2"/>
      <c r="P629" s="2"/>
    </row>
    <row r="630" spans="1:16" ht="21" customHeight="1">
      <c r="A630" s="2"/>
      <c r="B630" s="2"/>
      <c r="C630" s="2"/>
      <c r="D630" s="2"/>
      <c r="E630" s="2"/>
      <c r="F630" s="2"/>
      <c r="G630" s="2"/>
      <c r="H630" s="4"/>
      <c r="I630" s="2"/>
      <c r="J630" s="2"/>
      <c r="K630" s="2"/>
      <c r="L630" s="2"/>
      <c r="M630" s="4"/>
      <c r="N630" s="4"/>
      <c r="O630" s="2"/>
      <c r="P630" s="2"/>
    </row>
    <row r="631" spans="1:16" ht="21" customHeight="1">
      <c r="A631" s="2"/>
      <c r="B631" s="2"/>
      <c r="C631" s="2"/>
      <c r="D631" s="2"/>
      <c r="E631" s="2"/>
      <c r="F631" s="2"/>
      <c r="G631" s="2"/>
      <c r="H631" s="4"/>
      <c r="I631" s="2"/>
      <c r="J631" s="2"/>
      <c r="K631" s="2"/>
      <c r="L631" s="2"/>
      <c r="M631" s="4"/>
      <c r="N631" s="4"/>
      <c r="O631" s="2"/>
      <c r="P631" s="2"/>
    </row>
    <row r="632" spans="1:16" ht="21" customHeight="1">
      <c r="A632" s="2"/>
      <c r="B632" s="2"/>
      <c r="C632" s="2"/>
      <c r="D632" s="2"/>
      <c r="E632" s="2"/>
      <c r="F632" s="2"/>
      <c r="G632" s="2"/>
      <c r="H632" s="4"/>
      <c r="I632" s="2"/>
      <c r="J632" s="2"/>
      <c r="K632" s="2"/>
      <c r="L632" s="2"/>
      <c r="M632" s="4"/>
      <c r="N632" s="4"/>
      <c r="O632" s="2"/>
      <c r="P632" s="2"/>
    </row>
    <row r="633" spans="1:16" ht="21" customHeight="1">
      <c r="A633" s="2"/>
      <c r="B633" s="2"/>
      <c r="C633" s="2"/>
      <c r="D633" s="2"/>
      <c r="E633" s="2"/>
      <c r="F633" s="2"/>
      <c r="G633" s="2"/>
      <c r="H633" s="4"/>
      <c r="I633" s="2"/>
      <c r="J633" s="2"/>
      <c r="K633" s="2"/>
      <c r="L633" s="2"/>
      <c r="M633" s="4"/>
      <c r="N633" s="4"/>
      <c r="O633" s="2"/>
      <c r="P633" s="2"/>
    </row>
    <row r="634" spans="1:16" ht="21" customHeight="1">
      <c r="A634" s="2"/>
      <c r="B634" s="2"/>
      <c r="C634" s="2"/>
      <c r="D634" s="2"/>
      <c r="E634" s="2"/>
      <c r="F634" s="2"/>
      <c r="G634" s="2"/>
      <c r="H634" s="4"/>
      <c r="I634" s="2"/>
      <c r="J634" s="2"/>
      <c r="K634" s="2"/>
      <c r="L634" s="2"/>
      <c r="M634" s="4"/>
      <c r="N634" s="4"/>
      <c r="O634" s="2"/>
      <c r="P634" s="2"/>
    </row>
    <row r="635" spans="1:16" ht="21" customHeight="1">
      <c r="A635" s="2"/>
      <c r="B635" s="2"/>
      <c r="C635" s="2"/>
      <c r="D635" s="2"/>
      <c r="E635" s="2"/>
      <c r="F635" s="2"/>
      <c r="G635" s="2"/>
      <c r="H635" s="4"/>
      <c r="I635" s="2"/>
      <c r="J635" s="2"/>
      <c r="K635" s="2"/>
      <c r="L635" s="2"/>
      <c r="M635" s="4"/>
      <c r="N635" s="4"/>
      <c r="O635" s="2"/>
      <c r="P635" s="2"/>
    </row>
    <row r="636" spans="1:16" ht="21" customHeight="1">
      <c r="A636" s="2"/>
      <c r="B636" s="2"/>
      <c r="C636" s="2"/>
      <c r="D636" s="2"/>
      <c r="E636" s="2"/>
      <c r="F636" s="2"/>
      <c r="G636" s="2"/>
      <c r="H636" s="4"/>
      <c r="I636" s="2"/>
      <c r="J636" s="2"/>
      <c r="K636" s="2"/>
      <c r="L636" s="2"/>
      <c r="M636" s="4"/>
      <c r="N636" s="4"/>
      <c r="O636" s="2"/>
      <c r="P636" s="2"/>
    </row>
    <row r="637" spans="1:16" ht="21" customHeight="1">
      <c r="A637" s="2"/>
      <c r="B637" s="2"/>
      <c r="C637" s="2"/>
      <c r="D637" s="2"/>
      <c r="E637" s="2"/>
      <c r="F637" s="2"/>
      <c r="G637" s="2"/>
      <c r="H637" s="4"/>
      <c r="I637" s="2"/>
      <c r="J637" s="2"/>
      <c r="K637" s="2"/>
      <c r="L637" s="2"/>
      <c r="M637" s="4"/>
      <c r="N637" s="4"/>
      <c r="O637" s="2"/>
      <c r="P637" s="2"/>
    </row>
    <row r="638" spans="1:16" ht="21" customHeight="1">
      <c r="A638" s="2"/>
      <c r="B638" s="2"/>
      <c r="C638" s="2"/>
      <c r="D638" s="2"/>
      <c r="E638" s="2"/>
      <c r="F638" s="2"/>
      <c r="G638" s="2"/>
      <c r="H638" s="4"/>
      <c r="I638" s="2"/>
      <c r="J638" s="2"/>
      <c r="K638" s="2"/>
      <c r="L638" s="2"/>
      <c r="M638" s="4"/>
      <c r="N638" s="4"/>
      <c r="O638" s="2"/>
      <c r="P638" s="2"/>
    </row>
    <row r="639" spans="1:16" ht="21" customHeight="1">
      <c r="A639" s="2"/>
      <c r="B639" s="2"/>
      <c r="C639" s="2"/>
      <c r="D639" s="2"/>
      <c r="E639" s="2"/>
      <c r="F639" s="2"/>
      <c r="G639" s="2"/>
      <c r="H639" s="4"/>
      <c r="I639" s="2"/>
      <c r="J639" s="2"/>
      <c r="K639" s="2"/>
      <c r="L639" s="2"/>
      <c r="M639" s="4"/>
      <c r="N639" s="4"/>
      <c r="O639" s="2"/>
      <c r="P639" s="2"/>
    </row>
    <row r="640" spans="1:16" ht="21" customHeight="1">
      <c r="A640" s="2"/>
      <c r="B640" s="2"/>
      <c r="C640" s="2"/>
      <c r="D640" s="2"/>
      <c r="E640" s="2"/>
      <c r="F640" s="2"/>
      <c r="G640" s="2"/>
      <c r="H640" s="4"/>
      <c r="I640" s="2"/>
      <c r="J640" s="2"/>
      <c r="K640" s="2"/>
      <c r="L640" s="2"/>
      <c r="M640" s="4"/>
      <c r="N640" s="4"/>
      <c r="O640" s="2"/>
      <c r="P640" s="2"/>
    </row>
    <row r="641" spans="1:16" ht="21" customHeight="1">
      <c r="A641" s="2"/>
      <c r="B641" s="2"/>
      <c r="C641" s="2"/>
      <c r="D641" s="2"/>
      <c r="E641" s="2"/>
      <c r="F641" s="2"/>
      <c r="G641" s="2"/>
      <c r="H641" s="4"/>
      <c r="I641" s="2"/>
      <c r="J641" s="2"/>
      <c r="K641" s="2"/>
      <c r="L641" s="2"/>
      <c r="M641" s="4"/>
      <c r="N641" s="4"/>
      <c r="O641" s="2"/>
      <c r="P641" s="2"/>
    </row>
    <row r="642" spans="1:16" ht="21" customHeight="1">
      <c r="A642" s="2"/>
      <c r="B642" s="2"/>
      <c r="C642" s="2"/>
      <c r="D642" s="2"/>
      <c r="E642" s="2"/>
      <c r="F642" s="2"/>
      <c r="G642" s="2"/>
      <c r="H642" s="4"/>
      <c r="I642" s="2"/>
      <c r="J642" s="2"/>
      <c r="K642" s="2"/>
      <c r="L642" s="2"/>
      <c r="M642" s="4"/>
      <c r="N642" s="4"/>
      <c r="O642" s="2"/>
      <c r="P642" s="2"/>
    </row>
    <row r="643" spans="1:16" ht="21" customHeight="1">
      <c r="A643" s="2"/>
      <c r="B643" s="2"/>
      <c r="C643" s="2"/>
      <c r="D643" s="2"/>
      <c r="E643" s="2"/>
      <c r="F643" s="2"/>
      <c r="G643" s="2"/>
      <c r="H643" s="4"/>
      <c r="I643" s="2"/>
      <c r="J643" s="2"/>
      <c r="K643" s="2"/>
      <c r="L643" s="2"/>
      <c r="M643" s="4"/>
      <c r="N643" s="4"/>
      <c r="O643" s="2"/>
      <c r="P643" s="2"/>
    </row>
    <row r="644" spans="1:16" ht="21" customHeight="1">
      <c r="A644" s="2"/>
      <c r="B644" s="2"/>
      <c r="C644" s="2"/>
      <c r="D644" s="2"/>
      <c r="E644" s="2"/>
      <c r="F644" s="2"/>
      <c r="G644" s="2"/>
      <c r="H644" s="4"/>
      <c r="I644" s="2"/>
      <c r="J644" s="2"/>
      <c r="K644" s="2"/>
      <c r="L644" s="2"/>
      <c r="M644" s="4"/>
      <c r="N644" s="4"/>
      <c r="O644" s="2"/>
      <c r="P644" s="2"/>
    </row>
    <row r="645" spans="1:16" ht="21" customHeight="1">
      <c r="A645" s="2"/>
      <c r="B645" s="2"/>
      <c r="C645" s="2"/>
      <c r="D645" s="2"/>
      <c r="E645" s="2"/>
      <c r="F645" s="2"/>
      <c r="G645" s="2"/>
      <c r="H645" s="4"/>
      <c r="I645" s="2"/>
      <c r="J645" s="2"/>
      <c r="K645" s="2"/>
      <c r="L645" s="2"/>
      <c r="M645" s="4"/>
      <c r="N645" s="4"/>
      <c r="O645" s="2"/>
      <c r="P645" s="2"/>
    </row>
    <row r="646" spans="1:16" ht="21" customHeight="1">
      <c r="A646" s="2"/>
      <c r="B646" s="2"/>
      <c r="C646" s="2"/>
      <c r="D646" s="2"/>
      <c r="E646" s="2"/>
      <c r="F646" s="2"/>
      <c r="G646" s="2"/>
      <c r="H646" s="4"/>
      <c r="I646" s="2"/>
      <c r="J646" s="2"/>
      <c r="K646" s="2"/>
      <c r="L646" s="2"/>
      <c r="M646" s="4"/>
      <c r="N646" s="4"/>
      <c r="O646" s="2"/>
      <c r="P646" s="2"/>
    </row>
    <row r="647" spans="1:16" ht="21" customHeight="1">
      <c r="A647" s="2"/>
      <c r="B647" s="2"/>
      <c r="C647" s="2"/>
      <c r="D647" s="2"/>
      <c r="E647" s="2"/>
      <c r="F647" s="2"/>
      <c r="G647" s="2"/>
      <c r="H647" s="4"/>
      <c r="I647" s="2"/>
      <c r="J647" s="2"/>
      <c r="K647" s="2"/>
      <c r="L647" s="2"/>
      <c r="M647" s="4"/>
      <c r="N647" s="4"/>
      <c r="O647" s="2"/>
      <c r="P647" s="2"/>
    </row>
    <row r="648" spans="1:16" ht="21" customHeight="1">
      <c r="A648" s="2"/>
      <c r="B648" s="2"/>
      <c r="C648" s="2"/>
      <c r="D648" s="2"/>
      <c r="E648" s="2"/>
      <c r="F648" s="2"/>
      <c r="G648" s="2"/>
      <c r="H648" s="4"/>
      <c r="I648" s="2"/>
      <c r="J648" s="2"/>
      <c r="K648" s="2"/>
      <c r="L648" s="2"/>
      <c r="M648" s="4"/>
      <c r="N648" s="4"/>
      <c r="O648" s="2"/>
      <c r="P648" s="2"/>
    </row>
    <row r="649" spans="1:16" ht="21" customHeight="1">
      <c r="A649" s="2"/>
      <c r="B649" s="2"/>
      <c r="C649" s="2"/>
      <c r="D649" s="2"/>
      <c r="E649" s="2"/>
      <c r="F649" s="2"/>
      <c r="G649" s="2"/>
      <c r="H649" s="4"/>
      <c r="I649" s="2"/>
      <c r="J649" s="2"/>
      <c r="K649" s="2"/>
      <c r="L649" s="2"/>
      <c r="M649" s="4"/>
      <c r="N649" s="4"/>
      <c r="O649" s="2"/>
      <c r="P649" s="2"/>
    </row>
    <row r="650" spans="1:16" ht="21" customHeight="1">
      <c r="A650" s="2"/>
      <c r="B650" s="2"/>
      <c r="C650" s="2"/>
      <c r="D650" s="2"/>
      <c r="E650" s="2"/>
      <c r="F650" s="2"/>
      <c r="G650" s="2"/>
      <c r="H650" s="4"/>
      <c r="I650" s="2"/>
      <c r="J650" s="2"/>
      <c r="K650" s="2"/>
      <c r="L650" s="2"/>
      <c r="M650" s="4"/>
      <c r="N650" s="4"/>
      <c r="O650" s="2"/>
      <c r="P650" s="2"/>
    </row>
    <row r="651" spans="1:16" ht="21" customHeight="1">
      <c r="A651" s="2"/>
      <c r="B651" s="2"/>
      <c r="C651" s="2"/>
      <c r="D651" s="2"/>
      <c r="E651" s="2"/>
      <c r="F651" s="2"/>
      <c r="G651" s="2"/>
      <c r="H651" s="4"/>
      <c r="I651" s="2"/>
      <c r="J651" s="2"/>
      <c r="K651" s="2"/>
      <c r="L651" s="2"/>
      <c r="M651" s="4"/>
      <c r="N651" s="4"/>
      <c r="O651" s="2"/>
      <c r="P651" s="2"/>
    </row>
    <row r="652" spans="1:16" ht="21" customHeight="1">
      <c r="A652" s="2"/>
      <c r="B652" s="2"/>
      <c r="C652" s="2"/>
      <c r="D652" s="2"/>
      <c r="E652" s="2"/>
      <c r="F652" s="2"/>
      <c r="G652" s="2"/>
      <c r="H652" s="4"/>
      <c r="I652" s="2"/>
      <c r="J652" s="2"/>
      <c r="K652" s="2"/>
      <c r="L652" s="2"/>
      <c r="M652" s="4"/>
      <c r="N652" s="4"/>
      <c r="O652" s="2"/>
      <c r="P652" s="2"/>
    </row>
    <row r="653" spans="1:16" ht="21" customHeight="1">
      <c r="A653" s="2"/>
      <c r="B653" s="2"/>
      <c r="C653" s="2"/>
      <c r="D653" s="2"/>
      <c r="E653" s="2"/>
      <c r="F653" s="2"/>
      <c r="G653" s="2"/>
      <c r="H653" s="4"/>
      <c r="I653" s="2"/>
      <c r="J653" s="2"/>
      <c r="K653" s="2"/>
      <c r="L653" s="2"/>
      <c r="M653" s="4"/>
      <c r="N653" s="4"/>
      <c r="O653" s="2"/>
      <c r="P653" s="2"/>
    </row>
    <row r="654" spans="1:16" ht="21" customHeight="1">
      <c r="A654" s="2"/>
      <c r="B654" s="2"/>
      <c r="C654" s="2"/>
      <c r="D654" s="2"/>
      <c r="E654" s="2"/>
      <c r="F654" s="2"/>
      <c r="G654" s="2"/>
      <c r="H654" s="4"/>
      <c r="I654" s="2"/>
      <c r="J654" s="2"/>
      <c r="K654" s="2"/>
      <c r="L654" s="2"/>
      <c r="M654" s="4"/>
      <c r="N654" s="4"/>
      <c r="O654" s="2"/>
      <c r="P654" s="2"/>
    </row>
    <row r="655" spans="1:16" ht="21" customHeight="1">
      <c r="A655" s="2"/>
      <c r="B655" s="2"/>
      <c r="C655" s="2"/>
      <c r="D655" s="2"/>
      <c r="E655" s="2"/>
      <c r="F655" s="2"/>
      <c r="G655" s="2"/>
      <c r="H655" s="4"/>
      <c r="I655" s="2"/>
      <c r="J655" s="2"/>
      <c r="K655" s="2"/>
      <c r="L655" s="2"/>
      <c r="M655" s="4"/>
      <c r="N655" s="4"/>
      <c r="O655" s="2"/>
      <c r="P655" s="2"/>
    </row>
    <row r="656" spans="1:16" ht="21" customHeight="1">
      <c r="A656" s="2"/>
      <c r="B656" s="2"/>
      <c r="C656" s="2"/>
      <c r="D656" s="2"/>
      <c r="E656" s="2"/>
      <c r="F656" s="2"/>
      <c r="G656" s="2"/>
      <c r="H656" s="4"/>
      <c r="I656" s="2"/>
      <c r="J656" s="2"/>
      <c r="K656" s="2"/>
      <c r="L656" s="2"/>
      <c r="M656" s="4"/>
      <c r="N656" s="4"/>
      <c r="O656" s="2"/>
      <c r="P656" s="2"/>
    </row>
    <row r="657" spans="1:16" ht="21" customHeight="1">
      <c r="A657" s="2"/>
      <c r="B657" s="2"/>
      <c r="C657" s="2"/>
      <c r="D657" s="2"/>
      <c r="E657" s="2"/>
      <c r="F657" s="2"/>
      <c r="G657" s="2"/>
      <c r="H657" s="4"/>
      <c r="I657" s="2"/>
      <c r="J657" s="2"/>
      <c r="K657" s="2"/>
      <c r="L657" s="2"/>
      <c r="M657" s="4"/>
      <c r="N657" s="4"/>
      <c r="O657" s="2"/>
      <c r="P657" s="2"/>
    </row>
    <row r="658" spans="1:16" ht="21" customHeight="1">
      <c r="A658" s="2"/>
      <c r="B658" s="2"/>
      <c r="C658" s="2"/>
      <c r="D658" s="2"/>
      <c r="E658" s="2"/>
      <c r="F658" s="2"/>
      <c r="G658" s="2"/>
      <c r="H658" s="4"/>
      <c r="I658" s="2"/>
      <c r="J658" s="2"/>
      <c r="K658" s="2"/>
      <c r="L658" s="2"/>
      <c r="M658" s="4"/>
      <c r="N658" s="4"/>
      <c r="O658" s="2"/>
      <c r="P658" s="2"/>
    </row>
    <row r="659" spans="1:16" ht="21" customHeight="1">
      <c r="A659" s="2"/>
      <c r="B659" s="2"/>
      <c r="C659" s="2"/>
      <c r="D659" s="2"/>
      <c r="E659" s="2"/>
      <c r="F659" s="2"/>
      <c r="G659" s="2"/>
      <c r="H659" s="4"/>
      <c r="I659" s="2"/>
      <c r="J659" s="2"/>
      <c r="K659" s="2"/>
      <c r="L659" s="2"/>
      <c r="M659" s="4"/>
      <c r="N659" s="4"/>
      <c r="O659" s="2"/>
      <c r="P659" s="2"/>
    </row>
    <row r="660" spans="1:16" ht="21" customHeight="1">
      <c r="A660" s="2"/>
      <c r="B660" s="2"/>
      <c r="C660" s="2"/>
      <c r="D660" s="2"/>
      <c r="E660" s="2"/>
      <c r="F660" s="2"/>
      <c r="G660" s="2"/>
      <c r="H660" s="4"/>
      <c r="I660" s="2"/>
      <c r="J660" s="2"/>
      <c r="K660" s="2"/>
      <c r="L660" s="2"/>
      <c r="M660" s="4"/>
      <c r="N660" s="4"/>
      <c r="O660" s="2"/>
      <c r="P660" s="2"/>
    </row>
    <row r="661" spans="1:16" ht="21" customHeight="1">
      <c r="A661" s="2"/>
      <c r="B661" s="2"/>
      <c r="C661" s="2"/>
      <c r="D661" s="2"/>
      <c r="E661" s="2"/>
      <c r="F661" s="2"/>
      <c r="G661" s="2"/>
      <c r="H661" s="4"/>
      <c r="I661" s="2"/>
      <c r="J661" s="2"/>
      <c r="K661" s="2"/>
      <c r="L661" s="2"/>
      <c r="M661" s="4"/>
      <c r="N661" s="4"/>
      <c r="O661" s="2"/>
      <c r="P661" s="2"/>
    </row>
    <row r="662" spans="1:16" ht="21" customHeight="1">
      <c r="A662" s="2"/>
      <c r="B662" s="2"/>
      <c r="C662" s="2"/>
      <c r="D662" s="2"/>
      <c r="E662" s="2"/>
      <c r="F662" s="2"/>
      <c r="G662" s="2"/>
      <c r="H662" s="4"/>
      <c r="I662" s="2"/>
      <c r="J662" s="2"/>
      <c r="K662" s="2"/>
      <c r="L662" s="2"/>
      <c r="M662" s="4"/>
      <c r="N662" s="4"/>
      <c r="O662" s="2"/>
      <c r="P662" s="2"/>
    </row>
    <row r="663" spans="1:16" ht="21" customHeight="1">
      <c r="A663" s="2"/>
      <c r="B663" s="2"/>
      <c r="C663" s="2"/>
      <c r="D663" s="2"/>
      <c r="E663" s="2"/>
      <c r="F663" s="2"/>
      <c r="G663" s="2"/>
      <c r="H663" s="4"/>
      <c r="I663" s="2"/>
      <c r="J663" s="2"/>
      <c r="K663" s="2"/>
      <c r="L663" s="2"/>
      <c r="M663" s="4"/>
      <c r="N663" s="4"/>
      <c r="O663" s="2"/>
      <c r="P663" s="2"/>
    </row>
    <row r="664" spans="1:16" ht="21" customHeight="1">
      <c r="A664" s="2"/>
      <c r="B664" s="2"/>
      <c r="C664" s="2"/>
      <c r="D664" s="2"/>
      <c r="E664" s="2"/>
      <c r="F664" s="2"/>
      <c r="G664" s="2"/>
      <c r="H664" s="4"/>
      <c r="I664" s="2"/>
      <c r="J664" s="2"/>
      <c r="K664" s="2"/>
      <c r="L664" s="2"/>
      <c r="M664" s="4"/>
      <c r="N664" s="4"/>
      <c r="O664" s="2"/>
      <c r="P664" s="2"/>
    </row>
    <row r="665" spans="1:16" ht="21" customHeight="1">
      <c r="A665" s="2"/>
      <c r="B665" s="2"/>
      <c r="C665" s="2"/>
      <c r="D665" s="2"/>
      <c r="E665" s="2"/>
      <c r="F665" s="2"/>
      <c r="G665" s="2"/>
      <c r="H665" s="4"/>
      <c r="I665" s="2"/>
      <c r="J665" s="2"/>
      <c r="K665" s="2"/>
      <c r="L665" s="2"/>
      <c r="M665" s="4"/>
      <c r="N665" s="4"/>
      <c r="O665" s="2"/>
      <c r="P665" s="2"/>
    </row>
    <row r="666" spans="1:16" ht="21" customHeight="1">
      <c r="A666" s="2"/>
      <c r="B666" s="2"/>
      <c r="C666" s="2"/>
      <c r="D666" s="2"/>
      <c r="E666" s="2"/>
      <c r="F666" s="2"/>
      <c r="G666" s="2"/>
      <c r="H666" s="4"/>
      <c r="I666" s="2"/>
      <c r="J666" s="2"/>
      <c r="K666" s="2"/>
      <c r="L666" s="2"/>
      <c r="M666" s="4"/>
      <c r="N666" s="4"/>
      <c r="O666" s="2"/>
      <c r="P666" s="2"/>
    </row>
    <row r="667" spans="1:16" ht="21" customHeight="1">
      <c r="A667" s="2"/>
      <c r="B667" s="2"/>
      <c r="C667" s="2"/>
      <c r="D667" s="2"/>
      <c r="E667" s="2"/>
      <c r="F667" s="2"/>
      <c r="G667" s="2"/>
      <c r="H667" s="4"/>
      <c r="I667" s="2"/>
      <c r="J667" s="2"/>
      <c r="K667" s="2"/>
      <c r="L667" s="2"/>
      <c r="M667" s="4"/>
      <c r="N667" s="4"/>
      <c r="O667" s="2"/>
      <c r="P667" s="2"/>
    </row>
    <row r="668" spans="1:16" ht="21" customHeight="1">
      <c r="A668" s="2"/>
      <c r="B668" s="2"/>
      <c r="C668" s="2"/>
      <c r="D668" s="2"/>
      <c r="E668" s="2"/>
      <c r="F668" s="2"/>
      <c r="G668" s="2"/>
      <c r="H668" s="4"/>
      <c r="I668" s="2"/>
      <c r="J668" s="2"/>
      <c r="K668" s="2"/>
      <c r="L668" s="2"/>
      <c r="M668" s="4"/>
      <c r="N668" s="4"/>
      <c r="O668" s="2"/>
      <c r="P668" s="2"/>
    </row>
    <row r="669" spans="1:16" ht="21" customHeight="1">
      <c r="A669" s="2"/>
      <c r="B669" s="2"/>
      <c r="C669" s="2"/>
      <c r="D669" s="2"/>
      <c r="E669" s="2"/>
      <c r="F669" s="2"/>
      <c r="G669" s="2"/>
      <c r="H669" s="4"/>
      <c r="I669" s="2"/>
      <c r="J669" s="2"/>
      <c r="K669" s="2"/>
      <c r="L669" s="2"/>
      <c r="M669" s="4"/>
      <c r="N669" s="4"/>
      <c r="O669" s="2"/>
      <c r="P669" s="2"/>
    </row>
    <row r="670" spans="1:16" ht="21" customHeight="1">
      <c r="A670" s="2"/>
      <c r="B670" s="2"/>
      <c r="C670" s="2"/>
      <c r="D670" s="2"/>
      <c r="E670" s="2"/>
      <c r="F670" s="2"/>
      <c r="G670" s="2"/>
      <c r="H670" s="4"/>
      <c r="I670" s="2"/>
      <c r="J670" s="2"/>
      <c r="K670" s="2"/>
      <c r="L670" s="2"/>
      <c r="M670" s="4"/>
      <c r="N670" s="4"/>
      <c r="O670" s="2"/>
      <c r="P670" s="2"/>
    </row>
    <row r="671" spans="1:16" ht="21" customHeight="1">
      <c r="A671" s="2"/>
      <c r="B671" s="2"/>
      <c r="C671" s="2"/>
      <c r="D671" s="2"/>
      <c r="E671" s="2"/>
      <c r="F671" s="2"/>
      <c r="G671" s="2"/>
      <c r="H671" s="4"/>
      <c r="I671" s="2"/>
      <c r="J671" s="2"/>
      <c r="K671" s="2"/>
      <c r="L671" s="2"/>
      <c r="M671" s="4"/>
      <c r="N671" s="4"/>
      <c r="O671" s="2"/>
      <c r="P671" s="2"/>
    </row>
    <row r="672" spans="1:16" ht="21" customHeight="1">
      <c r="A672" s="2"/>
      <c r="B672" s="2"/>
      <c r="C672" s="2"/>
      <c r="D672" s="2"/>
      <c r="E672" s="2"/>
      <c r="F672" s="2"/>
      <c r="G672" s="2"/>
      <c r="H672" s="4"/>
      <c r="I672" s="2"/>
      <c r="J672" s="2"/>
      <c r="K672" s="2"/>
      <c r="L672" s="2"/>
      <c r="M672" s="4"/>
      <c r="N672" s="4"/>
      <c r="O672" s="2"/>
      <c r="P672" s="2"/>
    </row>
    <row r="673" spans="1:16" ht="21" customHeight="1">
      <c r="A673" s="2"/>
      <c r="B673" s="2"/>
      <c r="C673" s="2"/>
      <c r="D673" s="2"/>
      <c r="E673" s="2"/>
      <c r="F673" s="2"/>
      <c r="G673" s="2"/>
      <c r="H673" s="4"/>
      <c r="I673" s="2"/>
      <c r="J673" s="2"/>
      <c r="K673" s="2"/>
      <c r="L673" s="2"/>
      <c r="M673" s="4"/>
      <c r="N673" s="4"/>
      <c r="O673" s="2"/>
      <c r="P673" s="2"/>
    </row>
    <row r="674" spans="1:16" ht="21" customHeight="1">
      <c r="A674" s="2"/>
      <c r="B674" s="2"/>
      <c r="C674" s="2"/>
      <c r="D674" s="2"/>
      <c r="E674" s="2"/>
      <c r="F674" s="2"/>
      <c r="G674" s="2"/>
      <c r="H674" s="4"/>
      <c r="I674" s="2"/>
      <c r="J674" s="2"/>
      <c r="K674" s="2"/>
      <c r="L674" s="2"/>
      <c r="M674" s="4"/>
      <c r="N674" s="4"/>
      <c r="O674" s="2"/>
      <c r="P674" s="2"/>
    </row>
    <row r="675" spans="1:16" ht="21" customHeight="1">
      <c r="A675" s="2"/>
      <c r="B675" s="2"/>
      <c r="C675" s="2"/>
      <c r="D675" s="2"/>
      <c r="E675" s="2"/>
      <c r="F675" s="2"/>
      <c r="G675" s="2"/>
      <c r="H675" s="4"/>
      <c r="I675" s="2"/>
      <c r="J675" s="2"/>
      <c r="K675" s="2"/>
      <c r="L675" s="2"/>
      <c r="M675" s="4"/>
      <c r="N675" s="4"/>
      <c r="O675" s="2"/>
      <c r="P675" s="2"/>
    </row>
    <row r="676" spans="1:16" ht="21" customHeight="1">
      <c r="A676" s="2"/>
      <c r="B676" s="2"/>
      <c r="C676" s="2"/>
      <c r="D676" s="2"/>
      <c r="E676" s="2"/>
      <c r="F676" s="2"/>
      <c r="G676" s="2"/>
      <c r="H676" s="4"/>
      <c r="I676" s="2"/>
      <c r="J676" s="2"/>
      <c r="K676" s="2"/>
      <c r="L676" s="2"/>
      <c r="M676" s="4"/>
      <c r="N676" s="4"/>
      <c r="O676" s="2"/>
      <c r="P676" s="2"/>
    </row>
    <row r="677" spans="1:16" ht="21" customHeight="1">
      <c r="A677" s="2"/>
      <c r="B677" s="2"/>
      <c r="C677" s="2"/>
      <c r="D677" s="2"/>
      <c r="E677" s="2"/>
      <c r="F677" s="2"/>
      <c r="G677" s="2"/>
      <c r="H677" s="4"/>
      <c r="I677" s="2"/>
      <c r="J677" s="2"/>
      <c r="K677" s="2"/>
      <c r="L677" s="2"/>
      <c r="M677" s="4"/>
      <c r="N677" s="4"/>
      <c r="O677" s="2"/>
      <c r="P677" s="2"/>
    </row>
    <row r="678" spans="1:16" ht="21" customHeight="1">
      <c r="A678" s="2"/>
      <c r="B678" s="2"/>
      <c r="C678" s="2"/>
      <c r="D678" s="2"/>
      <c r="E678" s="2"/>
      <c r="F678" s="2"/>
      <c r="G678" s="2"/>
      <c r="H678" s="4"/>
      <c r="I678" s="2"/>
      <c r="J678" s="2"/>
      <c r="K678" s="2"/>
      <c r="L678" s="2"/>
      <c r="M678" s="4"/>
      <c r="N678" s="4"/>
      <c r="O678" s="2"/>
      <c r="P678" s="2"/>
    </row>
    <row r="679" spans="1:16" ht="21" customHeight="1">
      <c r="A679" s="2"/>
      <c r="B679" s="2"/>
      <c r="C679" s="2"/>
      <c r="D679" s="2"/>
      <c r="E679" s="2"/>
      <c r="F679" s="2"/>
      <c r="G679" s="2"/>
      <c r="H679" s="4"/>
      <c r="I679" s="2"/>
      <c r="J679" s="2"/>
      <c r="K679" s="2"/>
      <c r="L679" s="2"/>
      <c r="M679" s="4"/>
      <c r="N679" s="4"/>
      <c r="O679" s="2"/>
      <c r="P679" s="2"/>
    </row>
    <row r="680" spans="1:16" ht="21" customHeight="1">
      <c r="A680" s="2"/>
      <c r="B680" s="2"/>
      <c r="C680" s="2"/>
      <c r="D680" s="2"/>
      <c r="E680" s="2"/>
      <c r="F680" s="2"/>
      <c r="G680" s="2"/>
      <c r="H680" s="4"/>
      <c r="I680" s="2"/>
      <c r="J680" s="2"/>
      <c r="K680" s="2"/>
      <c r="L680" s="2"/>
      <c r="M680" s="4"/>
      <c r="N680" s="4"/>
      <c r="O680" s="2"/>
      <c r="P680" s="2"/>
    </row>
    <row r="681" spans="1:16" ht="21" customHeight="1">
      <c r="A681" s="2"/>
      <c r="B681" s="2"/>
      <c r="C681" s="2"/>
      <c r="D681" s="2"/>
      <c r="E681" s="2"/>
      <c r="F681" s="2"/>
      <c r="G681" s="2"/>
      <c r="H681" s="4"/>
      <c r="I681" s="2"/>
      <c r="J681" s="2"/>
      <c r="K681" s="2"/>
      <c r="L681" s="2"/>
      <c r="M681" s="4"/>
      <c r="N681" s="4"/>
      <c r="O681" s="2"/>
      <c r="P681" s="2"/>
    </row>
    <row r="682" spans="1:16" ht="21" customHeight="1">
      <c r="A682" s="2"/>
      <c r="B682" s="2"/>
      <c r="C682" s="2"/>
      <c r="D682" s="2"/>
      <c r="E682" s="2"/>
      <c r="F682" s="2"/>
      <c r="G682" s="2"/>
      <c r="H682" s="4"/>
      <c r="I682" s="2"/>
      <c r="J682" s="2"/>
      <c r="K682" s="2"/>
      <c r="L682" s="2"/>
      <c r="M682" s="4"/>
      <c r="N682" s="4"/>
      <c r="O682" s="2"/>
      <c r="P682" s="2"/>
    </row>
    <row r="683" spans="1:16" ht="21" customHeight="1">
      <c r="A683" s="2"/>
      <c r="B683" s="2"/>
      <c r="C683" s="2"/>
      <c r="D683" s="2"/>
      <c r="E683" s="2"/>
      <c r="F683" s="2"/>
      <c r="G683" s="2"/>
      <c r="H683" s="4"/>
      <c r="I683" s="2"/>
      <c r="J683" s="2"/>
      <c r="K683" s="2"/>
      <c r="L683" s="2"/>
      <c r="M683" s="4"/>
      <c r="N683" s="4"/>
      <c r="O683" s="2"/>
      <c r="P683" s="2"/>
    </row>
    <row r="684" spans="1:16" ht="21" customHeight="1">
      <c r="A684" s="2"/>
      <c r="B684" s="2"/>
      <c r="C684" s="2"/>
      <c r="D684" s="2"/>
      <c r="E684" s="2"/>
      <c r="F684" s="2"/>
      <c r="G684" s="2"/>
      <c r="H684" s="4"/>
      <c r="I684" s="2"/>
      <c r="J684" s="2"/>
      <c r="K684" s="2"/>
      <c r="L684" s="2"/>
      <c r="M684" s="4"/>
      <c r="N684" s="4"/>
      <c r="O684" s="2"/>
      <c r="P684" s="2"/>
    </row>
    <row r="685" spans="1:16" ht="21" customHeight="1">
      <c r="A685" s="2"/>
      <c r="B685" s="2"/>
      <c r="C685" s="2"/>
      <c r="D685" s="2"/>
      <c r="E685" s="2"/>
      <c r="F685" s="2"/>
      <c r="G685" s="2"/>
      <c r="H685" s="4"/>
      <c r="I685" s="2"/>
      <c r="J685" s="2"/>
      <c r="K685" s="2"/>
      <c r="L685" s="2"/>
      <c r="M685" s="4"/>
      <c r="N685" s="4"/>
      <c r="O685" s="2"/>
      <c r="P685" s="2"/>
    </row>
    <row r="686" spans="1:16" ht="21" customHeight="1">
      <c r="A686" s="2"/>
      <c r="B686" s="2"/>
      <c r="C686" s="2"/>
      <c r="D686" s="2"/>
      <c r="E686" s="2"/>
      <c r="F686" s="2"/>
      <c r="G686" s="2"/>
      <c r="H686" s="4"/>
      <c r="I686" s="2"/>
      <c r="J686" s="2"/>
      <c r="K686" s="2"/>
      <c r="L686" s="2"/>
      <c r="M686" s="4"/>
      <c r="N686" s="4"/>
      <c r="O686" s="2"/>
      <c r="P686" s="2"/>
    </row>
    <row r="687" spans="1:16" ht="21" customHeight="1">
      <c r="A687" s="2"/>
      <c r="B687" s="2"/>
      <c r="C687" s="2"/>
      <c r="D687" s="2"/>
      <c r="E687" s="2"/>
      <c r="F687" s="2"/>
      <c r="G687" s="2"/>
      <c r="H687" s="4"/>
      <c r="I687" s="2"/>
      <c r="J687" s="2"/>
      <c r="K687" s="2"/>
      <c r="L687" s="2"/>
      <c r="M687" s="4"/>
      <c r="N687" s="4"/>
      <c r="O687" s="2"/>
      <c r="P687" s="2"/>
    </row>
    <row r="688" spans="1:16" ht="21" customHeight="1">
      <c r="A688" s="2"/>
      <c r="B688" s="2"/>
      <c r="C688" s="2"/>
      <c r="D688" s="2"/>
      <c r="E688" s="2"/>
      <c r="F688" s="2"/>
      <c r="G688" s="2"/>
      <c r="H688" s="4"/>
      <c r="I688" s="2"/>
      <c r="J688" s="2"/>
      <c r="K688" s="2"/>
      <c r="L688" s="2"/>
      <c r="M688" s="4"/>
      <c r="N688" s="4"/>
      <c r="O688" s="2"/>
      <c r="P688" s="2"/>
    </row>
    <row r="689" spans="1:16" ht="21" customHeight="1">
      <c r="A689" s="2"/>
      <c r="B689" s="2"/>
      <c r="C689" s="2"/>
      <c r="D689" s="2"/>
      <c r="E689" s="2"/>
      <c r="F689" s="2"/>
      <c r="G689" s="2"/>
      <c r="H689" s="4"/>
      <c r="I689" s="2"/>
      <c r="J689" s="2"/>
      <c r="K689" s="2"/>
      <c r="L689" s="2"/>
      <c r="M689" s="4"/>
      <c r="N689" s="4"/>
      <c r="O689" s="2"/>
      <c r="P689" s="2"/>
    </row>
    <row r="690" spans="1:16" ht="21" customHeight="1">
      <c r="A690" s="2"/>
      <c r="B690" s="2"/>
      <c r="C690" s="2"/>
      <c r="D690" s="2"/>
      <c r="E690" s="2"/>
      <c r="F690" s="2"/>
      <c r="G690" s="2"/>
      <c r="H690" s="4"/>
      <c r="I690" s="2"/>
      <c r="J690" s="2"/>
      <c r="K690" s="2"/>
      <c r="L690" s="2"/>
      <c r="M690" s="4"/>
      <c r="N690" s="4"/>
      <c r="O690" s="2"/>
      <c r="P690" s="2"/>
    </row>
    <row r="691" spans="1:16" ht="21" customHeight="1">
      <c r="A691" s="2"/>
      <c r="B691" s="2"/>
      <c r="C691" s="2"/>
      <c r="D691" s="2"/>
      <c r="E691" s="2"/>
      <c r="F691" s="2"/>
      <c r="G691" s="2"/>
      <c r="H691" s="4"/>
      <c r="I691" s="2"/>
      <c r="J691" s="2"/>
      <c r="K691" s="2"/>
      <c r="L691" s="2"/>
      <c r="M691" s="4"/>
      <c r="N691" s="4"/>
      <c r="O691" s="2"/>
      <c r="P691" s="2"/>
    </row>
    <row r="692" spans="1:16" ht="21" customHeight="1">
      <c r="A692" s="2"/>
      <c r="B692" s="2"/>
      <c r="C692" s="2"/>
      <c r="D692" s="2"/>
      <c r="E692" s="2"/>
      <c r="F692" s="2"/>
      <c r="G692" s="2"/>
      <c r="H692" s="4"/>
      <c r="I692" s="2"/>
      <c r="J692" s="2"/>
      <c r="K692" s="2"/>
      <c r="L692" s="2"/>
      <c r="M692" s="4"/>
      <c r="N692" s="4"/>
      <c r="O692" s="2"/>
      <c r="P692" s="2"/>
    </row>
    <row r="693" spans="1:16" ht="21" customHeight="1">
      <c r="A693" s="2"/>
      <c r="B693" s="2"/>
      <c r="C693" s="2"/>
      <c r="D693" s="2"/>
      <c r="E693" s="2"/>
      <c r="F693" s="2"/>
      <c r="G693" s="2"/>
      <c r="H693" s="4"/>
      <c r="I693" s="2"/>
      <c r="J693" s="2"/>
      <c r="K693" s="2"/>
      <c r="L693" s="2"/>
      <c r="M693" s="4"/>
      <c r="N693" s="4"/>
      <c r="O693" s="2"/>
      <c r="P693" s="2"/>
    </row>
    <row r="694" spans="1:16" ht="21" customHeight="1">
      <c r="A694" s="2"/>
      <c r="B694" s="2"/>
      <c r="C694" s="2"/>
      <c r="D694" s="2"/>
      <c r="E694" s="2"/>
      <c r="F694" s="2"/>
      <c r="G694" s="2"/>
      <c r="H694" s="4"/>
      <c r="I694" s="2"/>
      <c r="J694" s="2"/>
      <c r="K694" s="2"/>
      <c r="L694" s="2"/>
      <c r="M694" s="4"/>
      <c r="N694" s="4"/>
      <c r="O694" s="2"/>
      <c r="P694" s="2"/>
    </row>
    <row r="695" spans="1:16" ht="21" customHeight="1">
      <c r="A695" s="2"/>
      <c r="B695" s="2"/>
      <c r="C695" s="2"/>
      <c r="D695" s="2"/>
      <c r="E695" s="2"/>
      <c r="F695" s="2"/>
      <c r="G695" s="2"/>
      <c r="H695" s="4"/>
      <c r="I695" s="2"/>
      <c r="J695" s="2"/>
      <c r="K695" s="2"/>
      <c r="L695" s="2"/>
      <c r="M695" s="4"/>
      <c r="N695" s="4"/>
      <c r="O695" s="2"/>
      <c r="P695" s="2"/>
    </row>
    <row r="696" spans="1:16" ht="21" customHeight="1">
      <c r="A696" s="2"/>
      <c r="B696" s="2"/>
      <c r="C696" s="2"/>
      <c r="D696" s="2"/>
      <c r="E696" s="2"/>
      <c r="F696" s="2"/>
      <c r="G696" s="2"/>
      <c r="H696" s="4"/>
      <c r="I696" s="2"/>
      <c r="J696" s="2"/>
      <c r="K696" s="2"/>
      <c r="L696" s="2"/>
      <c r="M696" s="4"/>
      <c r="N696" s="4"/>
      <c r="O696" s="2"/>
      <c r="P696" s="2"/>
    </row>
    <row r="697" spans="1:16" ht="21" customHeight="1">
      <c r="A697" s="2"/>
      <c r="B697" s="2"/>
      <c r="C697" s="2"/>
      <c r="D697" s="2"/>
      <c r="E697" s="2"/>
      <c r="F697" s="2"/>
      <c r="G697" s="2"/>
      <c r="H697" s="4"/>
      <c r="I697" s="2"/>
      <c r="J697" s="2"/>
      <c r="K697" s="2"/>
      <c r="L697" s="2"/>
      <c r="M697" s="4"/>
      <c r="N697" s="4"/>
      <c r="O697" s="2"/>
      <c r="P697" s="2"/>
    </row>
    <row r="698" spans="1:16" ht="21" customHeight="1">
      <c r="A698" s="2"/>
      <c r="B698" s="2"/>
      <c r="C698" s="2"/>
      <c r="D698" s="2"/>
      <c r="E698" s="2"/>
      <c r="F698" s="2"/>
      <c r="G698" s="2"/>
      <c r="H698" s="4"/>
      <c r="I698" s="2"/>
      <c r="J698" s="2"/>
      <c r="K698" s="2"/>
      <c r="L698" s="2"/>
      <c r="M698" s="4"/>
      <c r="N698" s="4"/>
      <c r="O698" s="2"/>
      <c r="P698" s="2"/>
    </row>
    <row r="699" spans="1:16" ht="21" customHeight="1">
      <c r="A699" s="2"/>
      <c r="B699" s="2"/>
      <c r="C699" s="2"/>
      <c r="D699" s="2"/>
      <c r="E699" s="2"/>
      <c r="F699" s="2"/>
      <c r="G699" s="2"/>
      <c r="H699" s="4"/>
      <c r="I699" s="2"/>
      <c r="J699" s="2"/>
      <c r="K699" s="2"/>
      <c r="L699" s="2"/>
      <c r="M699" s="4"/>
      <c r="N699" s="4"/>
      <c r="O699" s="2"/>
      <c r="P699" s="2"/>
    </row>
    <row r="700" spans="1:16" ht="21" customHeight="1">
      <c r="A700" s="2"/>
      <c r="B700" s="2"/>
      <c r="C700" s="2"/>
      <c r="D700" s="2"/>
      <c r="E700" s="2"/>
      <c r="F700" s="2"/>
      <c r="G700" s="2"/>
      <c r="H700" s="4"/>
      <c r="I700" s="2"/>
      <c r="J700" s="2"/>
      <c r="K700" s="2"/>
      <c r="L700" s="2"/>
      <c r="M700" s="4"/>
      <c r="N700" s="4"/>
      <c r="O700" s="2"/>
      <c r="P700" s="2"/>
    </row>
    <row r="701" spans="1:16" ht="21" customHeight="1">
      <c r="A701" s="2"/>
      <c r="B701" s="2"/>
      <c r="C701" s="2"/>
      <c r="D701" s="2"/>
      <c r="E701" s="2"/>
      <c r="F701" s="2"/>
      <c r="G701" s="2"/>
      <c r="H701" s="4"/>
      <c r="I701" s="2"/>
      <c r="J701" s="2"/>
      <c r="K701" s="2"/>
      <c r="L701" s="2"/>
      <c r="M701" s="4"/>
      <c r="N701" s="4"/>
      <c r="O701" s="2"/>
      <c r="P701" s="2"/>
    </row>
    <row r="702" spans="1:16" ht="21" customHeight="1">
      <c r="A702" s="2"/>
      <c r="B702" s="2"/>
      <c r="C702" s="2"/>
      <c r="D702" s="2"/>
      <c r="E702" s="2"/>
      <c r="F702" s="2"/>
      <c r="G702" s="2"/>
      <c r="H702" s="4"/>
      <c r="I702" s="2"/>
      <c r="J702" s="2"/>
      <c r="K702" s="2"/>
      <c r="L702" s="2"/>
      <c r="M702" s="4"/>
      <c r="N702" s="4"/>
      <c r="O702" s="2"/>
      <c r="P702" s="2"/>
    </row>
    <row r="703" spans="1:16" ht="21" customHeight="1">
      <c r="A703" s="2"/>
      <c r="B703" s="2"/>
      <c r="C703" s="2"/>
      <c r="D703" s="2"/>
      <c r="E703" s="2"/>
      <c r="F703" s="2"/>
      <c r="G703" s="2"/>
      <c r="H703" s="4"/>
      <c r="I703" s="2"/>
      <c r="J703" s="2"/>
      <c r="K703" s="2"/>
      <c r="L703" s="2"/>
      <c r="M703" s="4"/>
      <c r="N703" s="4"/>
      <c r="O703" s="2"/>
      <c r="P703" s="2"/>
    </row>
    <row r="704" spans="1:16" ht="21" customHeight="1">
      <c r="A704" s="2"/>
      <c r="B704" s="2"/>
      <c r="C704" s="2"/>
      <c r="D704" s="2"/>
      <c r="E704" s="2"/>
      <c r="F704" s="2"/>
      <c r="G704" s="2"/>
      <c r="H704" s="4"/>
      <c r="I704" s="2"/>
      <c r="J704" s="2"/>
      <c r="K704" s="2"/>
      <c r="L704" s="2"/>
      <c r="M704" s="4"/>
      <c r="N704" s="4"/>
      <c r="O704" s="2"/>
      <c r="P704" s="2"/>
    </row>
    <row r="705" spans="1:16" ht="21" customHeight="1">
      <c r="A705" s="2"/>
      <c r="B705" s="2"/>
      <c r="C705" s="2"/>
      <c r="D705" s="2"/>
      <c r="E705" s="2"/>
      <c r="F705" s="2"/>
      <c r="G705" s="2"/>
      <c r="H705" s="4"/>
      <c r="I705" s="2"/>
      <c r="J705" s="2"/>
      <c r="K705" s="2"/>
      <c r="L705" s="2"/>
      <c r="M705" s="4"/>
      <c r="N705" s="4"/>
      <c r="O705" s="2"/>
      <c r="P705" s="2"/>
    </row>
    <row r="706" spans="1:16" ht="21" customHeight="1">
      <c r="A706" s="2"/>
      <c r="B706" s="2"/>
      <c r="C706" s="2"/>
      <c r="D706" s="2"/>
      <c r="E706" s="2"/>
      <c r="F706" s="2"/>
      <c r="G706" s="2"/>
      <c r="H706" s="4"/>
      <c r="I706" s="2"/>
      <c r="J706" s="2"/>
      <c r="K706" s="2"/>
      <c r="L706" s="2"/>
      <c r="M706" s="4"/>
      <c r="N706" s="4"/>
      <c r="O706" s="2"/>
      <c r="P706" s="2"/>
    </row>
    <row r="707" spans="1:16" ht="21" customHeight="1">
      <c r="A707" s="2"/>
      <c r="B707" s="2"/>
      <c r="C707" s="2"/>
      <c r="D707" s="2"/>
      <c r="E707" s="2"/>
      <c r="F707" s="2"/>
      <c r="G707" s="2"/>
      <c r="H707" s="4"/>
      <c r="I707" s="2"/>
      <c r="J707" s="2"/>
      <c r="K707" s="2"/>
      <c r="L707" s="2"/>
      <c r="M707" s="4"/>
      <c r="N707" s="4"/>
      <c r="O707" s="2"/>
      <c r="P707" s="2"/>
    </row>
    <row r="708" spans="1:16" ht="21" customHeight="1">
      <c r="A708" s="2"/>
      <c r="B708" s="2"/>
      <c r="C708" s="2"/>
      <c r="D708" s="2"/>
      <c r="E708" s="2"/>
      <c r="F708" s="2"/>
      <c r="G708" s="2"/>
      <c r="H708" s="4"/>
      <c r="I708" s="2"/>
      <c r="J708" s="2"/>
      <c r="K708" s="2"/>
      <c r="L708" s="2"/>
      <c r="M708" s="4"/>
      <c r="N708" s="4"/>
      <c r="O708" s="2"/>
      <c r="P708" s="2"/>
    </row>
    <row r="709" spans="1:16" ht="21" customHeight="1">
      <c r="A709" s="2"/>
      <c r="B709" s="2"/>
      <c r="C709" s="2"/>
      <c r="D709" s="2"/>
      <c r="E709" s="2"/>
      <c r="F709" s="2"/>
      <c r="G709" s="2"/>
      <c r="H709" s="4"/>
      <c r="I709" s="2"/>
      <c r="J709" s="2"/>
      <c r="K709" s="2"/>
      <c r="L709" s="2"/>
      <c r="M709" s="4"/>
      <c r="N709" s="4"/>
      <c r="O709" s="2"/>
      <c r="P709" s="2"/>
    </row>
    <row r="710" spans="1:16" ht="21" customHeight="1">
      <c r="A710" s="2"/>
      <c r="B710" s="2"/>
      <c r="C710" s="2"/>
      <c r="D710" s="2"/>
      <c r="E710" s="2"/>
      <c r="F710" s="2"/>
      <c r="G710" s="2"/>
      <c r="H710" s="4"/>
      <c r="I710" s="2"/>
      <c r="J710" s="2"/>
      <c r="K710" s="2"/>
      <c r="L710" s="2"/>
      <c r="M710" s="4"/>
      <c r="N710" s="4"/>
      <c r="O710" s="2"/>
      <c r="P710" s="2"/>
    </row>
    <row r="711" spans="1:16" ht="21" customHeight="1">
      <c r="A711" s="2"/>
      <c r="B711" s="2"/>
      <c r="C711" s="2"/>
      <c r="D711" s="2"/>
      <c r="E711" s="2"/>
      <c r="F711" s="2"/>
      <c r="G711" s="2"/>
      <c r="H711" s="4"/>
      <c r="I711" s="2"/>
      <c r="J711" s="2"/>
      <c r="K711" s="2"/>
      <c r="L711" s="2"/>
      <c r="M711" s="4"/>
      <c r="N711" s="4"/>
      <c r="O711" s="2"/>
      <c r="P711" s="2"/>
    </row>
    <row r="712" spans="1:16" ht="21" customHeight="1">
      <c r="A712" s="2"/>
      <c r="B712" s="2"/>
      <c r="C712" s="2"/>
      <c r="D712" s="2"/>
      <c r="E712" s="2"/>
      <c r="F712" s="2"/>
      <c r="G712" s="2"/>
      <c r="H712" s="4"/>
      <c r="I712" s="2"/>
      <c r="J712" s="2"/>
      <c r="K712" s="2"/>
      <c r="L712" s="2"/>
      <c r="M712" s="4"/>
      <c r="N712" s="4"/>
      <c r="O712" s="2"/>
      <c r="P712" s="2"/>
    </row>
    <row r="713" spans="1:16" ht="21" customHeight="1">
      <c r="A713" s="2"/>
      <c r="B713" s="2"/>
      <c r="C713" s="2"/>
      <c r="D713" s="2"/>
      <c r="E713" s="2"/>
      <c r="F713" s="2"/>
      <c r="G713" s="2"/>
      <c r="H713" s="4"/>
      <c r="I713" s="2"/>
      <c r="J713" s="2"/>
      <c r="K713" s="2"/>
      <c r="L713" s="2"/>
      <c r="M713" s="4"/>
      <c r="N713" s="4"/>
      <c r="O713" s="2"/>
      <c r="P713" s="2"/>
    </row>
    <row r="714" spans="1:16" ht="21" customHeight="1">
      <c r="A714" s="2"/>
      <c r="B714" s="2"/>
      <c r="C714" s="2"/>
      <c r="D714" s="2"/>
      <c r="E714" s="2"/>
      <c r="F714" s="2"/>
      <c r="G714" s="2"/>
      <c r="H714" s="4"/>
      <c r="I714" s="2"/>
      <c r="J714" s="2"/>
      <c r="K714" s="2"/>
      <c r="L714" s="2"/>
      <c r="M714" s="4"/>
      <c r="N714" s="4"/>
      <c r="O714" s="2"/>
      <c r="P714" s="2"/>
    </row>
    <row r="715" spans="1:16" ht="21" customHeight="1">
      <c r="A715" s="2"/>
      <c r="B715" s="2"/>
      <c r="C715" s="2"/>
      <c r="D715" s="2"/>
      <c r="E715" s="2"/>
      <c r="F715" s="2"/>
      <c r="G715" s="2"/>
      <c r="H715" s="4"/>
      <c r="I715" s="2"/>
      <c r="J715" s="2"/>
      <c r="K715" s="2"/>
      <c r="L715" s="2"/>
      <c r="M715" s="4"/>
      <c r="N715" s="4"/>
      <c r="O715" s="2"/>
      <c r="P715" s="2"/>
    </row>
    <row r="716" spans="1:16" ht="21" customHeight="1">
      <c r="A716" s="2"/>
      <c r="B716" s="2"/>
      <c r="C716" s="2"/>
      <c r="D716" s="2"/>
      <c r="E716" s="2"/>
      <c r="F716" s="2"/>
      <c r="G716" s="2"/>
      <c r="H716" s="4"/>
      <c r="I716" s="2"/>
      <c r="J716" s="2"/>
      <c r="K716" s="2"/>
      <c r="L716" s="2"/>
      <c r="M716" s="4"/>
      <c r="N716" s="4"/>
      <c r="O716" s="2"/>
      <c r="P716" s="2"/>
    </row>
    <row r="717" spans="1:16" ht="21" customHeight="1">
      <c r="A717" s="2"/>
      <c r="B717" s="2"/>
      <c r="C717" s="2"/>
      <c r="D717" s="2"/>
      <c r="E717" s="2"/>
      <c r="F717" s="2"/>
      <c r="G717" s="2"/>
      <c r="H717" s="4"/>
      <c r="I717" s="2"/>
      <c r="J717" s="2"/>
      <c r="K717" s="2"/>
      <c r="L717" s="2"/>
      <c r="M717" s="4"/>
      <c r="N717" s="4"/>
      <c r="O717" s="2"/>
      <c r="P717" s="2"/>
    </row>
    <row r="718" spans="1:16" ht="21" customHeight="1">
      <c r="A718" s="2"/>
      <c r="B718" s="2"/>
      <c r="C718" s="2"/>
      <c r="D718" s="2"/>
      <c r="E718" s="2"/>
      <c r="F718" s="2"/>
      <c r="G718" s="2"/>
      <c r="H718" s="4"/>
      <c r="I718" s="2"/>
      <c r="J718" s="2"/>
      <c r="K718" s="2"/>
      <c r="L718" s="2"/>
      <c r="M718" s="4"/>
      <c r="N718" s="4"/>
      <c r="O718" s="2"/>
      <c r="P718" s="2"/>
    </row>
    <row r="719" spans="1:16" ht="21" customHeight="1">
      <c r="A719" s="2"/>
      <c r="B719" s="2"/>
      <c r="C719" s="2"/>
      <c r="D719" s="2"/>
      <c r="E719" s="2"/>
      <c r="F719" s="2"/>
      <c r="G719" s="2"/>
      <c r="H719" s="4"/>
      <c r="I719" s="2"/>
      <c r="J719" s="2"/>
      <c r="K719" s="2"/>
      <c r="L719" s="2"/>
      <c r="M719" s="4"/>
      <c r="N719" s="4"/>
      <c r="O719" s="2"/>
      <c r="P719" s="2"/>
    </row>
    <row r="720" spans="1:16" ht="21" customHeight="1">
      <c r="A720" s="2"/>
      <c r="B720" s="2"/>
      <c r="C720" s="2"/>
      <c r="D720" s="2"/>
      <c r="E720" s="2"/>
      <c r="F720" s="2"/>
      <c r="G720" s="2"/>
      <c r="H720" s="4"/>
      <c r="I720" s="2"/>
      <c r="J720" s="2"/>
      <c r="K720" s="2"/>
      <c r="L720" s="2"/>
      <c r="M720" s="4"/>
      <c r="N720" s="4"/>
      <c r="O720" s="2"/>
      <c r="P720" s="2"/>
    </row>
    <row r="721" spans="1:16" ht="21" customHeight="1">
      <c r="A721" s="2"/>
      <c r="B721" s="2"/>
      <c r="C721" s="2"/>
      <c r="D721" s="2"/>
      <c r="E721" s="2"/>
      <c r="F721" s="2"/>
      <c r="G721" s="2"/>
      <c r="H721" s="4"/>
      <c r="I721" s="2"/>
      <c r="J721" s="2"/>
      <c r="K721" s="2"/>
      <c r="L721" s="2"/>
      <c r="M721" s="4"/>
      <c r="N721" s="4"/>
      <c r="O721" s="2"/>
      <c r="P721" s="2"/>
    </row>
    <row r="722" spans="1:16" ht="21" customHeight="1">
      <c r="A722" s="2"/>
      <c r="B722" s="2"/>
      <c r="C722" s="2"/>
      <c r="D722" s="2"/>
      <c r="E722" s="2"/>
      <c r="F722" s="2"/>
      <c r="G722" s="2"/>
      <c r="H722" s="4"/>
      <c r="I722" s="2"/>
      <c r="J722" s="2"/>
      <c r="K722" s="2"/>
      <c r="L722" s="2"/>
      <c r="M722" s="4"/>
      <c r="N722" s="4"/>
      <c r="O722" s="2"/>
      <c r="P722" s="2"/>
    </row>
    <row r="723" spans="1:16" ht="21" customHeight="1">
      <c r="A723" s="2"/>
      <c r="B723" s="2"/>
      <c r="C723" s="2"/>
      <c r="D723" s="2"/>
      <c r="E723" s="2"/>
      <c r="F723" s="2"/>
      <c r="G723" s="2"/>
      <c r="H723" s="4"/>
      <c r="I723" s="2"/>
      <c r="J723" s="2"/>
      <c r="K723" s="2"/>
      <c r="L723" s="2"/>
      <c r="M723" s="4"/>
      <c r="N723" s="4"/>
      <c r="O723" s="2"/>
      <c r="P723" s="2"/>
    </row>
    <row r="724" spans="1:16" ht="21" customHeight="1">
      <c r="A724" s="2"/>
      <c r="B724" s="2"/>
      <c r="C724" s="2"/>
      <c r="D724" s="2"/>
      <c r="E724" s="2"/>
      <c r="F724" s="2"/>
      <c r="G724" s="2"/>
      <c r="H724" s="4"/>
      <c r="I724" s="2"/>
      <c r="J724" s="2"/>
      <c r="K724" s="2"/>
      <c r="L724" s="2"/>
      <c r="M724" s="4"/>
      <c r="N724" s="4"/>
      <c r="O724" s="2"/>
      <c r="P724" s="2"/>
    </row>
    <row r="725" spans="1:16" ht="21" customHeight="1">
      <c r="A725" s="2"/>
      <c r="B725" s="2"/>
      <c r="C725" s="2"/>
      <c r="D725" s="2"/>
      <c r="E725" s="2"/>
      <c r="F725" s="2"/>
      <c r="G725" s="2"/>
      <c r="H725" s="4"/>
      <c r="I725" s="2"/>
      <c r="J725" s="2"/>
      <c r="K725" s="2"/>
      <c r="L725" s="2"/>
      <c r="M725" s="4"/>
      <c r="N725" s="4"/>
      <c r="O725" s="2"/>
      <c r="P725" s="2"/>
    </row>
    <row r="726" spans="1:16" ht="21" customHeight="1">
      <c r="A726" s="2"/>
      <c r="B726" s="2"/>
      <c r="C726" s="2"/>
      <c r="D726" s="2"/>
      <c r="E726" s="2"/>
      <c r="F726" s="2"/>
      <c r="G726" s="2"/>
      <c r="H726" s="4"/>
      <c r="I726" s="2"/>
      <c r="J726" s="2"/>
      <c r="K726" s="2"/>
      <c r="L726" s="2"/>
      <c r="M726" s="4"/>
      <c r="N726" s="4"/>
      <c r="O726" s="2"/>
      <c r="P726" s="2"/>
    </row>
    <row r="727" spans="1:16" ht="21" customHeight="1">
      <c r="A727" s="2"/>
      <c r="B727" s="2"/>
      <c r="C727" s="2"/>
      <c r="D727" s="2"/>
      <c r="E727" s="2"/>
      <c r="F727" s="2"/>
      <c r="G727" s="2"/>
      <c r="H727" s="4"/>
      <c r="I727" s="2"/>
      <c r="J727" s="2"/>
      <c r="K727" s="2"/>
      <c r="L727" s="2"/>
      <c r="M727" s="4"/>
      <c r="N727" s="4"/>
      <c r="O727" s="2"/>
      <c r="P727" s="2"/>
    </row>
    <row r="728" spans="1:16" ht="21" customHeight="1">
      <c r="A728" s="2"/>
      <c r="B728" s="2"/>
      <c r="C728" s="2"/>
      <c r="D728" s="2"/>
      <c r="E728" s="2"/>
      <c r="F728" s="2"/>
      <c r="G728" s="2"/>
      <c r="H728" s="4"/>
      <c r="I728" s="2"/>
      <c r="J728" s="2"/>
      <c r="K728" s="2"/>
      <c r="L728" s="2"/>
      <c r="M728" s="4"/>
      <c r="N728" s="4"/>
      <c r="O728" s="2"/>
      <c r="P728" s="2"/>
    </row>
    <row r="729" spans="1:16" ht="21" customHeight="1">
      <c r="A729" s="2"/>
      <c r="B729" s="2"/>
      <c r="C729" s="2"/>
      <c r="D729" s="2"/>
      <c r="E729" s="2"/>
      <c r="F729" s="2"/>
      <c r="G729" s="2"/>
      <c r="H729" s="4"/>
      <c r="I729" s="2"/>
      <c r="J729" s="2"/>
      <c r="K729" s="2"/>
      <c r="L729" s="2"/>
      <c r="M729" s="4"/>
      <c r="N729" s="4"/>
      <c r="O729" s="2"/>
      <c r="P729" s="2"/>
    </row>
    <row r="730" spans="1:16" ht="21" customHeight="1">
      <c r="A730" s="2"/>
      <c r="B730" s="2"/>
      <c r="C730" s="2"/>
      <c r="D730" s="2"/>
      <c r="E730" s="2"/>
      <c r="F730" s="2"/>
      <c r="G730" s="2"/>
      <c r="H730" s="4"/>
      <c r="I730" s="2"/>
      <c r="J730" s="2"/>
      <c r="K730" s="2"/>
      <c r="L730" s="2"/>
      <c r="M730" s="4"/>
      <c r="N730" s="4"/>
      <c r="O730" s="2"/>
      <c r="P730" s="2"/>
    </row>
    <row r="731" spans="1:16" ht="21" customHeight="1">
      <c r="A731" s="2"/>
      <c r="B731" s="2"/>
      <c r="C731" s="2"/>
      <c r="D731" s="2"/>
      <c r="E731" s="2"/>
      <c r="F731" s="2"/>
      <c r="G731" s="2"/>
      <c r="H731" s="4"/>
      <c r="I731" s="2"/>
      <c r="J731" s="2"/>
      <c r="K731" s="2"/>
      <c r="L731" s="2"/>
      <c r="M731" s="4"/>
      <c r="N731" s="4"/>
      <c r="O731" s="2"/>
      <c r="P731" s="2"/>
    </row>
    <row r="732" spans="1:16" ht="21" customHeight="1">
      <c r="A732" s="2"/>
      <c r="B732" s="2"/>
      <c r="C732" s="2"/>
      <c r="D732" s="2"/>
      <c r="E732" s="2"/>
      <c r="F732" s="2"/>
      <c r="G732" s="2"/>
      <c r="H732" s="4"/>
      <c r="I732" s="2"/>
      <c r="J732" s="2"/>
      <c r="K732" s="2"/>
      <c r="L732" s="2"/>
      <c r="M732" s="4"/>
      <c r="N732" s="4"/>
      <c r="O732" s="2"/>
      <c r="P732" s="2"/>
    </row>
    <row r="733" spans="1:16" ht="21" customHeight="1">
      <c r="A733" s="2"/>
      <c r="B733" s="2"/>
      <c r="C733" s="2"/>
      <c r="D733" s="2"/>
      <c r="E733" s="2"/>
      <c r="F733" s="2"/>
      <c r="G733" s="2"/>
      <c r="H733" s="4"/>
      <c r="I733" s="2"/>
      <c r="J733" s="2"/>
      <c r="K733" s="2"/>
      <c r="L733" s="2"/>
      <c r="M733" s="4"/>
      <c r="N733" s="4"/>
      <c r="O733" s="2"/>
      <c r="P733" s="2"/>
    </row>
    <row r="734" spans="1:16" ht="21" customHeight="1">
      <c r="A734" s="2"/>
      <c r="B734" s="2"/>
      <c r="C734" s="2"/>
      <c r="D734" s="2"/>
      <c r="E734" s="2"/>
      <c r="F734" s="2"/>
      <c r="G734" s="2"/>
      <c r="H734" s="4"/>
      <c r="I734" s="2"/>
      <c r="J734" s="2"/>
      <c r="K734" s="2"/>
      <c r="L734" s="2"/>
      <c r="M734" s="4"/>
      <c r="N734" s="4"/>
      <c r="O734" s="2"/>
      <c r="P734" s="2"/>
    </row>
    <row r="735" spans="1:16" ht="21" customHeight="1">
      <c r="A735" s="2"/>
      <c r="B735" s="2"/>
      <c r="C735" s="2"/>
      <c r="D735" s="2"/>
      <c r="E735" s="2"/>
      <c r="F735" s="2"/>
      <c r="G735" s="2"/>
      <c r="H735" s="4"/>
      <c r="I735" s="2"/>
      <c r="J735" s="2"/>
      <c r="K735" s="2"/>
      <c r="L735" s="2"/>
      <c r="M735" s="4"/>
      <c r="N735" s="4"/>
      <c r="O735" s="2"/>
      <c r="P735" s="2"/>
    </row>
    <row r="736" spans="1:16" ht="21" customHeight="1">
      <c r="A736" s="2"/>
      <c r="B736" s="2"/>
      <c r="C736" s="2"/>
      <c r="D736" s="2"/>
      <c r="E736" s="2"/>
      <c r="F736" s="2"/>
      <c r="G736" s="2"/>
      <c r="H736" s="4"/>
      <c r="I736" s="2"/>
      <c r="J736" s="2"/>
      <c r="K736" s="2"/>
      <c r="L736" s="2"/>
      <c r="M736" s="4"/>
      <c r="N736" s="4"/>
      <c r="O736" s="2"/>
      <c r="P736" s="2"/>
    </row>
    <row r="737" spans="1:16" ht="21" customHeight="1">
      <c r="A737" s="2"/>
      <c r="B737" s="2"/>
      <c r="C737" s="2"/>
      <c r="D737" s="2"/>
      <c r="E737" s="2"/>
      <c r="F737" s="2"/>
      <c r="G737" s="2"/>
      <c r="H737" s="4"/>
      <c r="I737" s="2"/>
      <c r="J737" s="2"/>
      <c r="K737" s="2"/>
      <c r="L737" s="2"/>
      <c r="M737" s="4"/>
      <c r="N737" s="4"/>
      <c r="O737" s="2"/>
      <c r="P737" s="2"/>
    </row>
    <row r="738" spans="1:16" ht="21" customHeight="1">
      <c r="A738" s="2"/>
      <c r="B738" s="2"/>
      <c r="C738" s="2"/>
      <c r="D738" s="2"/>
      <c r="E738" s="2"/>
      <c r="F738" s="2"/>
      <c r="G738" s="2"/>
      <c r="H738" s="4"/>
      <c r="I738" s="2"/>
      <c r="J738" s="2"/>
      <c r="K738" s="2"/>
      <c r="L738" s="2"/>
      <c r="M738" s="4"/>
      <c r="N738" s="4"/>
      <c r="O738" s="2"/>
      <c r="P738" s="2"/>
    </row>
    <row r="739" spans="1:16" ht="21" customHeight="1">
      <c r="A739" s="2"/>
      <c r="B739" s="2"/>
      <c r="C739" s="2"/>
      <c r="D739" s="2"/>
      <c r="E739" s="2"/>
      <c r="F739" s="2"/>
      <c r="G739" s="2"/>
      <c r="H739" s="4"/>
      <c r="I739" s="2"/>
      <c r="J739" s="2"/>
      <c r="K739" s="2"/>
      <c r="L739" s="2"/>
      <c r="M739" s="4"/>
      <c r="N739" s="4"/>
      <c r="O739" s="2"/>
      <c r="P739" s="2"/>
    </row>
    <row r="740" spans="1:16" ht="21" customHeight="1">
      <c r="A740" s="2"/>
      <c r="B740" s="2"/>
      <c r="C740" s="2"/>
      <c r="D740" s="2"/>
      <c r="E740" s="2"/>
      <c r="F740" s="2"/>
      <c r="G740" s="2"/>
      <c r="H740" s="4"/>
      <c r="I740" s="2"/>
      <c r="J740" s="2"/>
      <c r="K740" s="2"/>
      <c r="L740" s="2"/>
      <c r="M740" s="4"/>
      <c r="N740" s="4"/>
      <c r="O740" s="2"/>
      <c r="P740" s="2"/>
    </row>
    <row r="741" spans="1:16" ht="21" customHeight="1">
      <c r="A741" s="2"/>
      <c r="B741" s="2"/>
      <c r="C741" s="2"/>
      <c r="D741" s="2"/>
      <c r="E741" s="2"/>
      <c r="F741" s="2"/>
      <c r="G741" s="2"/>
      <c r="H741" s="4"/>
      <c r="I741" s="2"/>
      <c r="J741" s="2"/>
      <c r="K741" s="2"/>
      <c r="L741" s="2"/>
      <c r="M741" s="4"/>
      <c r="N741" s="4"/>
      <c r="O741" s="2"/>
      <c r="P741" s="2"/>
    </row>
    <row r="742" spans="1:16" ht="21" customHeight="1">
      <c r="A742" s="2"/>
      <c r="B742" s="2"/>
      <c r="C742" s="2"/>
      <c r="D742" s="2"/>
      <c r="E742" s="2"/>
      <c r="F742" s="2"/>
      <c r="G742" s="2"/>
      <c r="H742" s="4"/>
      <c r="I742" s="2"/>
      <c r="J742" s="2"/>
      <c r="K742" s="2"/>
      <c r="L742" s="2"/>
      <c r="M742" s="4"/>
      <c r="N742" s="4"/>
      <c r="O742" s="2"/>
      <c r="P742" s="2"/>
    </row>
    <row r="743" spans="1:16" ht="21" customHeight="1">
      <c r="A743" s="2"/>
      <c r="B743" s="2"/>
      <c r="C743" s="2"/>
      <c r="D743" s="2"/>
      <c r="E743" s="2"/>
      <c r="F743" s="2"/>
      <c r="G743" s="2"/>
      <c r="H743" s="4"/>
      <c r="I743" s="2"/>
      <c r="J743" s="2"/>
      <c r="K743" s="2"/>
      <c r="L743" s="2"/>
      <c r="M743" s="4"/>
      <c r="N743" s="4"/>
      <c r="O743" s="2"/>
      <c r="P743" s="2"/>
    </row>
    <row r="744" spans="1:16" ht="21" customHeight="1">
      <c r="A744" s="2"/>
      <c r="B744" s="2"/>
      <c r="C744" s="2"/>
      <c r="D744" s="2"/>
      <c r="E744" s="2"/>
      <c r="F744" s="2"/>
      <c r="G744" s="2"/>
      <c r="H744" s="4"/>
      <c r="I744" s="2"/>
      <c r="J744" s="2"/>
      <c r="K744" s="2"/>
      <c r="L744" s="2"/>
      <c r="M744" s="4"/>
      <c r="N744" s="4"/>
      <c r="O744" s="2"/>
      <c r="P744" s="2"/>
    </row>
    <row r="745" spans="1:16" ht="21" customHeight="1">
      <c r="A745" s="2"/>
      <c r="B745" s="2"/>
      <c r="C745" s="2"/>
      <c r="D745" s="2"/>
      <c r="E745" s="2"/>
      <c r="F745" s="2"/>
      <c r="G745" s="2"/>
      <c r="H745" s="4"/>
      <c r="I745" s="2"/>
      <c r="J745" s="2"/>
      <c r="K745" s="2"/>
      <c r="L745" s="2"/>
      <c r="M745" s="4"/>
      <c r="N745" s="4"/>
      <c r="O745" s="2"/>
      <c r="P745" s="2"/>
    </row>
    <row r="746" spans="1:16" ht="21" customHeight="1">
      <c r="A746" s="2"/>
      <c r="B746" s="2"/>
      <c r="C746" s="2"/>
      <c r="D746" s="2"/>
      <c r="E746" s="2"/>
      <c r="F746" s="2"/>
      <c r="G746" s="2"/>
      <c r="H746" s="4"/>
      <c r="I746" s="2"/>
      <c r="J746" s="2"/>
      <c r="K746" s="2"/>
      <c r="L746" s="2"/>
      <c r="M746" s="4"/>
      <c r="N746" s="4"/>
      <c r="O746" s="2"/>
      <c r="P746" s="2"/>
    </row>
    <row r="747" spans="1:16" ht="21" customHeight="1">
      <c r="A747" s="2"/>
      <c r="B747" s="2"/>
      <c r="C747" s="2"/>
      <c r="D747" s="2"/>
      <c r="E747" s="2"/>
      <c r="F747" s="2"/>
      <c r="G747" s="2"/>
      <c r="H747" s="4"/>
      <c r="I747" s="2"/>
      <c r="J747" s="2"/>
      <c r="K747" s="2"/>
      <c r="L747" s="2"/>
      <c r="M747" s="4"/>
      <c r="N747" s="4"/>
      <c r="O747" s="2"/>
      <c r="P747" s="2"/>
    </row>
    <row r="748" spans="1:16" ht="21" customHeight="1">
      <c r="A748" s="2"/>
      <c r="B748" s="2"/>
      <c r="C748" s="2"/>
      <c r="D748" s="2"/>
      <c r="E748" s="2"/>
      <c r="F748" s="2"/>
      <c r="G748" s="2"/>
      <c r="H748" s="4"/>
      <c r="I748" s="2"/>
      <c r="J748" s="2"/>
      <c r="K748" s="2"/>
      <c r="L748" s="2"/>
      <c r="M748" s="4"/>
      <c r="N748" s="4"/>
      <c r="O748" s="2"/>
      <c r="P748" s="2"/>
    </row>
    <row r="749" spans="1:16" ht="21" customHeight="1">
      <c r="A749" s="2"/>
      <c r="B749" s="2"/>
      <c r="C749" s="2"/>
      <c r="D749" s="2"/>
      <c r="E749" s="2"/>
      <c r="F749" s="2"/>
      <c r="G749" s="2"/>
      <c r="H749" s="4"/>
      <c r="I749" s="2"/>
      <c r="J749" s="2"/>
      <c r="K749" s="2"/>
      <c r="L749" s="2"/>
      <c r="M749" s="4"/>
      <c r="N749" s="4"/>
      <c r="O749" s="2"/>
      <c r="P749" s="2"/>
    </row>
    <row r="750" spans="1:16" ht="21" customHeight="1">
      <c r="A750" s="2"/>
      <c r="B750" s="2"/>
      <c r="C750" s="2"/>
      <c r="D750" s="2"/>
      <c r="E750" s="2"/>
      <c r="F750" s="2"/>
      <c r="G750" s="2"/>
      <c r="H750" s="4"/>
      <c r="I750" s="2"/>
      <c r="J750" s="2"/>
      <c r="K750" s="2"/>
      <c r="L750" s="2"/>
      <c r="M750" s="4"/>
      <c r="N750" s="4"/>
      <c r="O750" s="2"/>
      <c r="P750" s="2"/>
    </row>
    <row r="751" spans="1:16" ht="21" customHeight="1">
      <c r="A751" s="2"/>
      <c r="B751" s="2"/>
      <c r="C751" s="2"/>
      <c r="D751" s="2"/>
      <c r="E751" s="2"/>
      <c r="F751" s="2"/>
      <c r="G751" s="2"/>
      <c r="H751" s="4"/>
      <c r="I751" s="2"/>
      <c r="J751" s="2"/>
      <c r="K751" s="2"/>
      <c r="L751" s="2"/>
      <c r="M751" s="4"/>
      <c r="N751" s="4"/>
      <c r="O751" s="2"/>
      <c r="P751" s="2"/>
    </row>
    <row r="752" spans="1:16" ht="21" customHeight="1">
      <c r="A752" s="2"/>
      <c r="B752" s="2"/>
      <c r="C752" s="2"/>
      <c r="D752" s="2"/>
      <c r="E752" s="2"/>
      <c r="F752" s="2"/>
      <c r="G752" s="2"/>
      <c r="H752" s="4"/>
      <c r="I752" s="2"/>
      <c r="J752" s="2"/>
      <c r="K752" s="2"/>
      <c r="L752" s="2"/>
      <c r="M752" s="4"/>
      <c r="N752" s="4"/>
      <c r="O752" s="2"/>
      <c r="P752" s="2"/>
    </row>
    <row r="753" spans="1:16" ht="21" customHeight="1">
      <c r="A753" s="2"/>
      <c r="B753" s="2"/>
      <c r="C753" s="2"/>
      <c r="D753" s="2"/>
      <c r="E753" s="2"/>
      <c r="F753" s="2"/>
      <c r="G753" s="2"/>
      <c r="H753" s="4"/>
      <c r="I753" s="2"/>
      <c r="J753" s="2"/>
      <c r="K753" s="2"/>
      <c r="L753" s="2"/>
      <c r="M753" s="4"/>
      <c r="N753" s="4"/>
      <c r="O753" s="2"/>
      <c r="P753" s="2"/>
    </row>
    <row r="754" spans="1:16" ht="21" customHeight="1">
      <c r="A754" s="2"/>
      <c r="B754" s="2"/>
      <c r="C754" s="2"/>
      <c r="D754" s="2"/>
      <c r="E754" s="2"/>
      <c r="F754" s="2"/>
      <c r="G754" s="2"/>
      <c r="H754" s="4"/>
      <c r="I754" s="2"/>
      <c r="J754" s="2"/>
      <c r="K754" s="2"/>
      <c r="L754" s="2"/>
      <c r="M754" s="4"/>
      <c r="N754" s="4"/>
      <c r="O754" s="2"/>
      <c r="P754" s="2"/>
    </row>
    <row r="755" spans="1:16" ht="21" customHeight="1">
      <c r="A755" s="2"/>
      <c r="B755" s="2"/>
      <c r="C755" s="2"/>
      <c r="D755" s="2"/>
      <c r="E755" s="2"/>
      <c r="F755" s="2"/>
      <c r="G755" s="2"/>
      <c r="H755" s="4"/>
      <c r="I755" s="2"/>
      <c r="J755" s="2"/>
      <c r="K755" s="2"/>
      <c r="L755" s="2"/>
      <c r="M755" s="4"/>
      <c r="N755" s="4"/>
      <c r="O755" s="2"/>
      <c r="P755" s="2"/>
    </row>
    <row r="756" spans="1:16" ht="21" customHeight="1">
      <c r="A756" s="2"/>
      <c r="B756" s="2"/>
      <c r="C756" s="2"/>
      <c r="D756" s="2"/>
      <c r="E756" s="2"/>
      <c r="F756" s="2"/>
      <c r="G756" s="2"/>
      <c r="H756" s="4"/>
      <c r="I756" s="2"/>
      <c r="J756" s="2"/>
      <c r="K756" s="2"/>
      <c r="L756" s="2"/>
      <c r="M756" s="4"/>
      <c r="N756" s="4"/>
      <c r="O756" s="2"/>
      <c r="P756" s="2"/>
    </row>
    <row r="757" spans="1:16" ht="21" customHeight="1">
      <c r="A757" s="2"/>
      <c r="B757" s="2"/>
      <c r="C757" s="2"/>
      <c r="D757" s="2"/>
      <c r="E757" s="2"/>
      <c r="F757" s="2"/>
      <c r="G757" s="2"/>
      <c r="H757" s="4"/>
      <c r="I757" s="2"/>
      <c r="J757" s="2"/>
      <c r="K757" s="2"/>
      <c r="L757" s="2"/>
      <c r="M757" s="4"/>
      <c r="N757" s="4"/>
      <c r="O757" s="2"/>
      <c r="P757" s="2"/>
    </row>
    <row r="758" spans="1:16" ht="21" customHeight="1">
      <c r="A758" s="2"/>
      <c r="B758" s="2"/>
      <c r="C758" s="2"/>
      <c r="D758" s="2"/>
      <c r="E758" s="2"/>
      <c r="F758" s="2"/>
      <c r="G758" s="2"/>
      <c r="H758" s="4"/>
      <c r="I758" s="2"/>
      <c r="J758" s="2"/>
      <c r="K758" s="2"/>
      <c r="L758" s="2"/>
      <c r="M758" s="4"/>
      <c r="N758" s="4"/>
      <c r="O758" s="2"/>
      <c r="P758" s="2"/>
    </row>
    <row r="759" spans="1:16" ht="21" customHeight="1">
      <c r="A759" s="2"/>
      <c r="B759" s="2"/>
      <c r="C759" s="2"/>
      <c r="D759" s="2"/>
      <c r="E759" s="2"/>
      <c r="F759" s="2"/>
      <c r="G759" s="2"/>
      <c r="H759" s="4"/>
      <c r="I759" s="2"/>
      <c r="J759" s="2"/>
      <c r="K759" s="2"/>
      <c r="L759" s="2"/>
      <c r="M759" s="4"/>
      <c r="N759" s="4"/>
      <c r="O759" s="2"/>
      <c r="P759" s="2"/>
    </row>
    <row r="760" spans="1:16" ht="21" customHeight="1">
      <c r="A760" s="2"/>
      <c r="B760" s="2"/>
      <c r="C760" s="2"/>
      <c r="D760" s="2"/>
      <c r="E760" s="2"/>
      <c r="F760" s="2"/>
      <c r="G760" s="2"/>
      <c r="H760" s="4"/>
      <c r="I760" s="2"/>
      <c r="J760" s="2"/>
      <c r="K760" s="2"/>
      <c r="L760" s="2"/>
      <c r="M760" s="4"/>
      <c r="N760" s="4"/>
      <c r="O760" s="2"/>
      <c r="P760" s="2"/>
    </row>
    <row r="761" spans="1:16" ht="21" customHeight="1">
      <c r="A761" s="2"/>
      <c r="B761" s="2"/>
      <c r="C761" s="2"/>
      <c r="D761" s="2"/>
      <c r="E761" s="2"/>
      <c r="F761" s="2"/>
      <c r="G761" s="2"/>
      <c r="H761" s="4"/>
      <c r="I761" s="2"/>
      <c r="J761" s="2"/>
      <c r="K761" s="2"/>
      <c r="L761" s="2"/>
      <c r="M761" s="4"/>
      <c r="N761" s="4"/>
      <c r="O761" s="2"/>
      <c r="P761" s="2"/>
    </row>
    <row r="762" spans="1:16" ht="21" customHeight="1">
      <c r="A762" s="2"/>
      <c r="B762" s="2"/>
      <c r="C762" s="2"/>
      <c r="D762" s="2"/>
      <c r="E762" s="2"/>
      <c r="F762" s="2"/>
      <c r="G762" s="2"/>
      <c r="H762" s="4"/>
      <c r="I762" s="2"/>
      <c r="J762" s="2"/>
      <c r="K762" s="2"/>
      <c r="L762" s="2"/>
      <c r="M762" s="4"/>
      <c r="N762" s="4"/>
      <c r="O762" s="2"/>
      <c r="P762" s="2"/>
    </row>
    <row r="763" spans="1:16" ht="21" customHeight="1">
      <c r="A763" s="2"/>
      <c r="B763" s="2"/>
      <c r="C763" s="2"/>
      <c r="D763" s="2"/>
      <c r="E763" s="2"/>
      <c r="F763" s="2"/>
      <c r="G763" s="2"/>
      <c r="H763" s="4"/>
      <c r="I763" s="2"/>
      <c r="J763" s="2"/>
      <c r="K763" s="2"/>
      <c r="L763" s="2"/>
      <c r="M763" s="4"/>
      <c r="N763" s="4"/>
      <c r="O763" s="2"/>
      <c r="P763" s="2"/>
    </row>
    <row r="764" spans="1:16" ht="21" customHeight="1">
      <c r="A764" s="2"/>
      <c r="B764" s="2"/>
      <c r="C764" s="2"/>
      <c r="D764" s="2"/>
      <c r="E764" s="2"/>
      <c r="F764" s="2"/>
      <c r="G764" s="2"/>
      <c r="H764" s="4"/>
      <c r="I764" s="2"/>
      <c r="J764" s="2"/>
      <c r="K764" s="2"/>
      <c r="L764" s="2"/>
      <c r="M764" s="4"/>
      <c r="N764" s="4"/>
      <c r="O764" s="2"/>
      <c r="P764" s="2"/>
    </row>
    <row r="765" spans="1:16" ht="21" customHeight="1">
      <c r="A765" s="2"/>
      <c r="B765" s="2"/>
      <c r="C765" s="2"/>
      <c r="D765" s="2"/>
      <c r="E765" s="2"/>
      <c r="F765" s="2"/>
      <c r="G765" s="2"/>
      <c r="H765" s="4"/>
      <c r="I765" s="2"/>
      <c r="J765" s="2"/>
      <c r="K765" s="2"/>
      <c r="L765" s="2"/>
      <c r="M765" s="4"/>
      <c r="N765" s="4"/>
      <c r="O765" s="2"/>
      <c r="P765" s="2"/>
    </row>
    <row r="766" spans="1:16" ht="21" customHeight="1">
      <c r="A766" s="2"/>
      <c r="B766" s="2"/>
      <c r="C766" s="2"/>
      <c r="D766" s="2"/>
      <c r="E766" s="2"/>
      <c r="F766" s="2"/>
      <c r="G766" s="2"/>
      <c r="H766" s="4"/>
      <c r="I766" s="2"/>
      <c r="J766" s="2"/>
      <c r="K766" s="2"/>
      <c r="L766" s="2"/>
      <c r="M766" s="4"/>
      <c r="N766" s="4"/>
      <c r="O766" s="2"/>
      <c r="P766" s="2"/>
    </row>
    <row r="767" spans="1:16" ht="21" customHeight="1">
      <c r="A767" s="2"/>
      <c r="B767" s="2"/>
      <c r="C767" s="2"/>
      <c r="D767" s="2"/>
      <c r="E767" s="2"/>
      <c r="F767" s="2"/>
      <c r="G767" s="2"/>
      <c r="H767" s="4"/>
      <c r="I767" s="2"/>
      <c r="J767" s="2"/>
      <c r="K767" s="2"/>
      <c r="L767" s="2"/>
      <c r="M767" s="4"/>
      <c r="N767" s="4"/>
      <c r="O767" s="2"/>
      <c r="P767" s="2"/>
    </row>
    <row r="768" spans="1:16" ht="21" customHeight="1">
      <c r="A768" s="2"/>
      <c r="B768" s="2"/>
      <c r="C768" s="2"/>
      <c r="D768" s="2"/>
      <c r="E768" s="2"/>
      <c r="F768" s="2"/>
      <c r="G768" s="2"/>
      <c r="H768" s="4"/>
      <c r="I768" s="2"/>
      <c r="J768" s="2"/>
      <c r="K768" s="2"/>
      <c r="L768" s="2"/>
      <c r="M768" s="4"/>
      <c r="N768" s="4"/>
      <c r="O768" s="2"/>
      <c r="P768" s="2"/>
    </row>
    <row r="769" spans="1:16" ht="21" customHeight="1">
      <c r="A769" s="2"/>
      <c r="B769" s="2"/>
      <c r="C769" s="2"/>
      <c r="D769" s="2"/>
      <c r="E769" s="2"/>
      <c r="F769" s="2"/>
      <c r="G769" s="2"/>
      <c r="H769" s="4"/>
      <c r="I769" s="2"/>
      <c r="J769" s="2"/>
      <c r="K769" s="2"/>
      <c r="L769" s="2"/>
      <c r="M769" s="4"/>
      <c r="N769" s="4"/>
      <c r="O769" s="2"/>
      <c r="P769" s="2"/>
    </row>
    <row r="770" spans="1:16" ht="21" customHeight="1">
      <c r="A770" s="2"/>
      <c r="B770" s="2"/>
      <c r="C770" s="2"/>
      <c r="D770" s="2"/>
      <c r="E770" s="2"/>
      <c r="F770" s="2"/>
      <c r="G770" s="2"/>
      <c r="H770" s="4"/>
      <c r="I770" s="2"/>
      <c r="J770" s="2"/>
      <c r="K770" s="2"/>
      <c r="L770" s="2"/>
      <c r="M770" s="4"/>
      <c r="N770" s="4"/>
      <c r="O770" s="2"/>
      <c r="P770" s="2"/>
    </row>
    <row r="771" spans="1:16" ht="21" customHeight="1">
      <c r="A771" s="2"/>
      <c r="B771" s="2"/>
      <c r="C771" s="2"/>
      <c r="D771" s="2"/>
      <c r="E771" s="2"/>
      <c r="F771" s="2"/>
      <c r="G771" s="2"/>
      <c r="H771" s="4"/>
      <c r="I771" s="2"/>
      <c r="J771" s="2"/>
      <c r="K771" s="2"/>
      <c r="L771" s="2"/>
      <c r="M771" s="4"/>
      <c r="N771" s="4"/>
      <c r="O771" s="2"/>
      <c r="P771" s="2"/>
    </row>
    <row r="772" spans="1:16" ht="21" customHeight="1">
      <c r="A772" s="2"/>
      <c r="B772" s="2"/>
      <c r="C772" s="2"/>
      <c r="D772" s="2"/>
      <c r="E772" s="2"/>
      <c r="F772" s="2"/>
      <c r="G772" s="2"/>
      <c r="H772" s="4"/>
      <c r="I772" s="2"/>
      <c r="J772" s="2"/>
      <c r="K772" s="2"/>
      <c r="L772" s="2"/>
      <c r="M772" s="4"/>
      <c r="N772" s="4"/>
      <c r="O772" s="2"/>
      <c r="P772" s="2"/>
    </row>
    <row r="773" spans="1:16" ht="21" customHeight="1">
      <c r="A773" s="2"/>
      <c r="B773" s="2"/>
      <c r="C773" s="2"/>
      <c r="D773" s="2"/>
      <c r="E773" s="2"/>
      <c r="F773" s="2"/>
      <c r="G773" s="2"/>
      <c r="H773" s="4"/>
      <c r="I773" s="2"/>
      <c r="J773" s="2"/>
      <c r="K773" s="2"/>
      <c r="L773" s="2"/>
      <c r="M773" s="4"/>
      <c r="N773" s="4"/>
      <c r="O773" s="2"/>
      <c r="P773" s="2"/>
    </row>
    <row r="774" spans="1:16" ht="21" customHeight="1">
      <c r="A774" s="2"/>
      <c r="B774" s="2"/>
      <c r="C774" s="2"/>
      <c r="D774" s="2"/>
      <c r="E774" s="2"/>
      <c r="F774" s="2"/>
      <c r="G774" s="2"/>
      <c r="H774" s="4"/>
      <c r="I774" s="2"/>
      <c r="J774" s="2"/>
      <c r="K774" s="2"/>
      <c r="L774" s="2"/>
      <c r="M774" s="4"/>
      <c r="N774" s="4"/>
      <c r="O774" s="2"/>
      <c r="P774" s="2"/>
    </row>
    <row r="775" spans="1:16" ht="21" customHeight="1">
      <c r="A775" s="2"/>
      <c r="B775" s="2"/>
      <c r="C775" s="2"/>
      <c r="D775" s="2"/>
      <c r="E775" s="2"/>
      <c r="F775" s="2"/>
      <c r="G775" s="2"/>
      <c r="H775" s="4"/>
      <c r="I775" s="2"/>
      <c r="J775" s="2"/>
      <c r="K775" s="2"/>
      <c r="L775" s="2"/>
      <c r="M775" s="4"/>
      <c r="N775" s="4"/>
      <c r="O775" s="2"/>
      <c r="P775" s="2"/>
    </row>
    <row r="776" spans="1:16" ht="21" customHeight="1">
      <c r="A776" s="2"/>
      <c r="B776" s="2"/>
      <c r="C776" s="2"/>
      <c r="D776" s="2"/>
      <c r="E776" s="2"/>
      <c r="F776" s="2"/>
      <c r="G776" s="2"/>
      <c r="H776" s="4"/>
      <c r="I776" s="2"/>
      <c r="J776" s="2"/>
      <c r="K776" s="2"/>
      <c r="L776" s="2"/>
      <c r="M776" s="4"/>
      <c r="N776" s="4"/>
      <c r="O776" s="2"/>
      <c r="P776" s="2"/>
    </row>
    <row r="777" spans="1:16" ht="21" customHeight="1">
      <c r="A777" s="2"/>
      <c r="B777" s="2"/>
      <c r="C777" s="2"/>
      <c r="D777" s="2"/>
      <c r="E777" s="2"/>
      <c r="F777" s="2"/>
      <c r="G777" s="2"/>
      <c r="H777" s="4"/>
      <c r="I777" s="2"/>
      <c r="J777" s="2"/>
      <c r="K777" s="2"/>
      <c r="L777" s="2"/>
      <c r="M777" s="4"/>
      <c r="N777" s="4"/>
      <c r="O777" s="2"/>
      <c r="P777" s="2"/>
    </row>
    <row r="778" spans="1:16" ht="21" customHeight="1">
      <c r="A778" s="2"/>
      <c r="B778" s="2"/>
      <c r="C778" s="2"/>
      <c r="D778" s="2"/>
      <c r="E778" s="2"/>
      <c r="F778" s="2"/>
      <c r="G778" s="2"/>
      <c r="H778" s="4"/>
      <c r="I778" s="2"/>
      <c r="J778" s="2"/>
      <c r="K778" s="2"/>
      <c r="L778" s="2"/>
      <c r="M778" s="4"/>
      <c r="N778" s="4"/>
      <c r="O778" s="2"/>
      <c r="P778" s="2"/>
    </row>
    <row r="779" spans="1:16" ht="21" customHeight="1">
      <c r="A779" s="2"/>
      <c r="B779" s="2"/>
      <c r="C779" s="2"/>
      <c r="D779" s="2"/>
      <c r="E779" s="2"/>
      <c r="F779" s="2"/>
      <c r="G779" s="2"/>
      <c r="H779" s="4"/>
      <c r="I779" s="2"/>
      <c r="J779" s="2"/>
      <c r="K779" s="2"/>
      <c r="L779" s="2"/>
      <c r="M779" s="4"/>
      <c r="N779" s="4"/>
      <c r="O779" s="2"/>
      <c r="P779" s="2"/>
    </row>
    <row r="780" spans="1:16" ht="21" customHeight="1">
      <c r="A780" s="2"/>
      <c r="B780" s="2"/>
      <c r="C780" s="2"/>
      <c r="D780" s="2"/>
      <c r="E780" s="2"/>
      <c r="F780" s="2"/>
      <c r="G780" s="2"/>
      <c r="H780" s="4"/>
      <c r="I780" s="2"/>
      <c r="J780" s="2"/>
      <c r="K780" s="2"/>
      <c r="L780" s="2"/>
      <c r="M780" s="4"/>
      <c r="N780" s="4"/>
      <c r="O780" s="2"/>
      <c r="P780" s="2"/>
    </row>
    <row r="781" spans="1:16" ht="21" customHeight="1">
      <c r="A781" s="2"/>
      <c r="B781" s="2"/>
      <c r="C781" s="2"/>
      <c r="D781" s="2"/>
      <c r="E781" s="2"/>
      <c r="F781" s="2"/>
      <c r="G781" s="2"/>
      <c r="H781" s="4"/>
      <c r="I781" s="2"/>
      <c r="J781" s="2"/>
      <c r="K781" s="2"/>
      <c r="L781" s="2"/>
      <c r="M781" s="4"/>
      <c r="N781" s="4"/>
      <c r="O781" s="2"/>
      <c r="P781" s="2"/>
    </row>
    <row r="782" spans="1:16" ht="21" customHeight="1">
      <c r="A782" s="2"/>
      <c r="B782" s="2"/>
      <c r="C782" s="2"/>
      <c r="D782" s="2"/>
      <c r="E782" s="2"/>
      <c r="F782" s="2"/>
      <c r="G782" s="2"/>
      <c r="H782" s="4"/>
      <c r="I782" s="2"/>
      <c r="J782" s="2"/>
      <c r="K782" s="2"/>
      <c r="L782" s="2"/>
      <c r="M782" s="4"/>
      <c r="N782" s="4"/>
      <c r="O782" s="2"/>
      <c r="P782" s="2"/>
    </row>
    <row r="783" spans="1:16" ht="21" customHeight="1">
      <c r="A783" s="2"/>
      <c r="B783" s="2"/>
      <c r="C783" s="2"/>
      <c r="D783" s="2"/>
      <c r="E783" s="2"/>
      <c r="F783" s="2"/>
      <c r="G783" s="2"/>
      <c r="H783" s="4"/>
      <c r="I783" s="2"/>
      <c r="J783" s="2"/>
      <c r="K783" s="2"/>
      <c r="L783" s="2"/>
      <c r="M783" s="4"/>
      <c r="N783" s="4"/>
      <c r="O783" s="2"/>
      <c r="P783" s="2"/>
    </row>
    <row r="784" spans="1:16" ht="21" customHeight="1">
      <c r="A784" s="2"/>
      <c r="B784" s="2"/>
      <c r="C784" s="2"/>
      <c r="D784" s="2"/>
      <c r="E784" s="2"/>
      <c r="F784" s="2"/>
      <c r="G784" s="2"/>
      <c r="H784" s="4"/>
      <c r="I784" s="2"/>
      <c r="J784" s="2"/>
      <c r="K784" s="2"/>
      <c r="L784" s="2"/>
      <c r="M784" s="4"/>
      <c r="N784" s="4"/>
      <c r="O784" s="2"/>
      <c r="P784" s="2"/>
    </row>
    <row r="785" spans="1:16" ht="21" customHeight="1">
      <c r="A785" s="2"/>
      <c r="B785" s="2"/>
      <c r="C785" s="2"/>
      <c r="D785" s="2"/>
      <c r="E785" s="2"/>
      <c r="F785" s="2"/>
      <c r="G785" s="2"/>
      <c r="H785" s="4"/>
      <c r="I785" s="2"/>
      <c r="J785" s="2"/>
      <c r="K785" s="2"/>
      <c r="L785" s="2"/>
      <c r="M785" s="4"/>
      <c r="N785" s="4"/>
      <c r="O785" s="2"/>
      <c r="P785" s="2"/>
    </row>
    <row r="786" spans="1:16" ht="21" customHeight="1">
      <c r="A786" s="2"/>
      <c r="B786" s="2"/>
      <c r="C786" s="2"/>
      <c r="D786" s="2"/>
      <c r="E786" s="2"/>
      <c r="F786" s="2"/>
      <c r="G786" s="2"/>
      <c r="H786" s="4"/>
      <c r="I786" s="2"/>
      <c r="J786" s="2"/>
      <c r="K786" s="2"/>
      <c r="L786" s="2"/>
      <c r="M786" s="4"/>
      <c r="N786" s="4"/>
      <c r="O786" s="2"/>
      <c r="P786" s="2"/>
    </row>
    <row r="787" spans="1:16" ht="21" customHeight="1">
      <c r="A787" s="2"/>
      <c r="B787" s="2"/>
      <c r="C787" s="2"/>
      <c r="D787" s="2"/>
      <c r="E787" s="2"/>
      <c r="F787" s="2"/>
      <c r="G787" s="2"/>
      <c r="H787" s="4"/>
      <c r="I787" s="2"/>
      <c r="J787" s="2"/>
      <c r="K787" s="2"/>
      <c r="L787" s="2"/>
      <c r="M787" s="4"/>
      <c r="N787" s="4"/>
      <c r="O787" s="2"/>
      <c r="P787" s="2"/>
    </row>
    <row r="788" spans="1:16" ht="21" customHeight="1">
      <c r="A788" s="2"/>
      <c r="B788" s="2"/>
      <c r="C788" s="2"/>
      <c r="D788" s="2"/>
      <c r="E788" s="2"/>
      <c r="F788" s="2"/>
      <c r="G788" s="2"/>
      <c r="H788" s="4"/>
      <c r="I788" s="2"/>
      <c r="J788" s="2"/>
      <c r="K788" s="2"/>
      <c r="L788" s="2"/>
      <c r="M788" s="4"/>
      <c r="N788" s="4"/>
      <c r="O788" s="2"/>
      <c r="P788" s="2"/>
    </row>
    <row r="789" spans="1:16" ht="21" customHeight="1">
      <c r="A789" s="2"/>
      <c r="B789" s="2"/>
      <c r="C789" s="2"/>
      <c r="D789" s="2"/>
      <c r="E789" s="2"/>
      <c r="F789" s="2"/>
      <c r="G789" s="2"/>
      <c r="H789" s="4"/>
      <c r="I789" s="2"/>
      <c r="J789" s="2"/>
      <c r="K789" s="2"/>
      <c r="L789" s="2"/>
      <c r="M789" s="4"/>
      <c r="N789" s="4"/>
      <c r="O789" s="2"/>
      <c r="P789" s="2"/>
    </row>
    <row r="790" spans="1:16" ht="21" customHeight="1">
      <c r="A790" s="2"/>
      <c r="B790" s="2"/>
      <c r="C790" s="2"/>
      <c r="D790" s="2"/>
      <c r="E790" s="2"/>
      <c r="F790" s="2"/>
      <c r="G790" s="2"/>
      <c r="H790" s="4"/>
      <c r="I790" s="2"/>
      <c r="J790" s="2"/>
      <c r="K790" s="2"/>
      <c r="L790" s="2"/>
      <c r="M790" s="4"/>
      <c r="N790" s="4"/>
      <c r="O790" s="2"/>
      <c r="P790" s="2"/>
    </row>
    <row r="791" spans="1:16" ht="21" customHeight="1">
      <c r="A791" s="2"/>
      <c r="B791" s="2"/>
      <c r="C791" s="2"/>
      <c r="D791" s="2"/>
      <c r="E791" s="2"/>
      <c r="F791" s="2"/>
      <c r="G791" s="2"/>
      <c r="H791" s="4"/>
      <c r="I791" s="2"/>
      <c r="J791" s="2"/>
      <c r="K791" s="2"/>
      <c r="L791" s="2"/>
      <c r="M791" s="4"/>
      <c r="N791" s="4"/>
      <c r="O791" s="2"/>
      <c r="P791" s="2"/>
    </row>
    <row r="792" spans="1:16" ht="21" customHeight="1">
      <c r="A792" s="2"/>
      <c r="B792" s="2"/>
      <c r="C792" s="2"/>
      <c r="D792" s="2"/>
      <c r="E792" s="2"/>
      <c r="F792" s="2"/>
      <c r="G792" s="2"/>
      <c r="H792" s="4"/>
      <c r="I792" s="2"/>
      <c r="J792" s="2"/>
      <c r="K792" s="2"/>
      <c r="L792" s="2"/>
      <c r="M792" s="4"/>
      <c r="N792" s="4"/>
      <c r="O792" s="2"/>
      <c r="P792" s="2"/>
    </row>
    <row r="793" spans="1:16" ht="21" customHeight="1">
      <c r="A793" s="2"/>
      <c r="B793" s="2"/>
      <c r="C793" s="2"/>
      <c r="D793" s="2"/>
      <c r="E793" s="2"/>
      <c r="F793" s="2"/>
      <c r="G793" s="2"/>
      <c r="H793" s="4"/>
      <c r="I793" s="2"/>
      <c r="J793" s="2"/>
      <c r="K793" s="2"/>
      <c r="L793" s="2"/>
      <c r="M793" s="4"/>
      <c r="N793" s="4"/>
      <c r="O793" s="2"/>
      <c r="P793" s="2"/>
    </row>
    <row r="794" spans="1:16" ht="21" customHeight="1">
      <c r="A794" s="2"/>
      <c r="B794" s="2"/>
      <c r="C794" s="2"/>
      <c r="D794" s="2"/>
      <c r="E794" s="2"/>
      <c r="F794" s="2"/>
      <c r="G794" s="2"/>
      <c r="H794" s="4"/>
      <c r="I794" s="2"/>
      <c r="J794" s="2"/>
      <c r="K794" s="2"/>
      <c r="L794" s="2"/>
      <c r="M794" s="4"/>
      <c r="N794" s="4"/>
      <c r="O794" s="2"/>
      <c r="P794" s="2"/>
    </row>
    <row r="795" spans="1:16" ht="21" customHeight="1">
      <c r="A795" s="2"/>
      <c r="B795" s="2"/>
      <c r="C795" s="2"/>
      <c r="D795" s="2"/>
      <c r="E795" s="2"/>
      <c r="F795" s="2"/>
      <c r="G795" s="2"/>
      <c r="H795" s="4"/>
      <c r="I795" s="2"/>
      <c r="J795" s="2"/>
      <c r="K795" s="2"/>
      <c r="L795" s="2"/>
      <c r="M795" s="4"/>
      <c r="N795" s="4"/>
      <c r="O795" s="2"/>
      <c r="P795" s="2"/>
    </row>
    <row r="796" spans="1:16" ht="21" customHeight="1">
      <c r="A796" s="2"/>
      <c r="B796" s="2"/>
      <c r="C796" s="2"/>
      <c r="D796" s="2"/>
      <c r="E796" s="2"/>
      <c r="F796" s="2"/>
      <c r="G796" s="2"/>
      <c r="H796" s="4"/>
      <c r="I796" s="2"/>
      <c r="J796" s="2"/>
      <c r="K796" s="2"/>
      <c r="L796" s="2"/>
      <c r="M796" s="4"/>
      <c r="N796" s="4"/>
      <c r="O796" s="2"/>
      <c r="P796" s="2"/>
    </row>
    <row r="797" spans="1:16" ht="21" customHeight="1">
      <c r="A797" s="2"/>
      <c r="B797" s="2"/>
      <c r="C797" s="2"/>
      <c r="D797" s="2"/>
      <c r="E797" s="2"/>
      <c r="F797" s="2"/>
      <c r="G797" s="2"/>
      <c r="H797" s="4"/>
      <c r="I797" s="2"/>
      <c r="J797" s="2"/>
      <c r="K797" s="2"/>
      <c r="L797" s="2"/>
      <c r="M797" s="4"/>
      <c r="N797" s="4"/>
      <c r="O797" s="2"/>
      <c r="P797" s="2"/>
    </row>
    <row r="798" spans="1:16" ht="21" customHeight="1">
      <c r="A798" s="2"/>
      <c r="B798" s="2"/>
      <c r="C798" s="2"/>
      <c r="D798" s="2"/>
      <c r="E798" s="2"/>
      <c r="F798" s="2"/>
      <c r="G798" s="2"/>
      <c r="H798" s="4"/>
      <c r="I798" s="2"/>
      <c r="J798" s="2"/>
      <c r="K798" s="2"/>
      <c r="L798" s="2"/>
      <c r="M798" s="4"/>
      <c r="N798" s="4"/>
      <c r="O798" s="2"/>
      <c r="P798" s="2"/>
    </row>
    <row r="799" spans="1:16" ht="21" customHeight="1">
      <c r="A799" s="2"/>
      <c r="B799" s="2"/>
      <c r="C799" s="2"/>
      <c r="D799" s="2"/>
      <c r="E799" s="2"/>
      <c r="F799" s="2"/>
      <c r="G799" s="2"/>
      <c r="H799" s="4"/>
      <c r="I799" s="2"/>
      <c r="J799" s="2"/>
      <c r="K799" s="2"/>
      <c r="L799" s="2"/>
      <c r="M799" s="4"/>
      <c r="N799" s="4"/>
      <c r="O799" s="2"/>
      <c r="P799" s="2"/>
    </row>
    <row r="800" spans="1:16" ht="21" customHeight="1">
      <c r="A800" s="2"/>
      <c r="B800" s="2"/>
      <c r="C800" s="2"/>
      <c r="D800" s="2"/>
      <c r="E800" s="2"/>
      <c r="F800" s="2"/>
      <c r="G800" s="2"/>
      <c r="H800" s="4"/>
      <c r="I800" s="2"/>
      <c r="J800" s="2"/>
      <c r="K800" s="2"/>
      <c r="L800" s="2"/>
      <c r="M800" s="4"/>
      <c r="N800" s="4"/>
      <c r="O800" s="2"/>
      <c r="P800" s="2"/>
    </row>
    <row r="801" spans="1:16" ht="21" customHeight="1">
      <c r="A801" s="2"/>
      <c r="B801" s="2"/>
      <c r="C801" s="2"/>
      <c r="D801" s="2"/>
      <c r="E801" s="2"/>
      <c r="F801" s="2"/>
      <c r="G801" s="2"/>
      <c r="H801" s="4"/>
      <c r="I801" s="2"/>
      <c r="J801" s="2"/>
      <c r="K801" s="2"/>
      <c r="L801" s="2"/>
      <c r="M801" s="4"/>
      <c r="N801" s="4"/>
      <c r="O801" s="2"/>
      <c r="P801" s="2"/>
    </row>
    <row r="802" spans="1:16" ht="21" customHeight="1">
      <c r="A802" s="2"/>
      <c r="B802" s="2"/>
      <c r="C802" s="2"/>
      <c r="D802" s="2"/>
      <c r="E802" s="2"/>
      <c r="F802" s="2"/>
      <c r="G802" s="2"/>
      <c r="H802" s="4"/>
      <c r="I802" s="2"/>
      <c r="J802" s="2"/>
      <c r="K802" s="2"/>
      <c r="L802" s="2"/>
      <c r="M802" s="4"/>
      <c r="N802" s="4"/>
      <c r="O802" s="2"/>
      <c r="P802" s="2"/>
    </row>
    <row r="803" spans="1:16" ht="21" customHeight="1">
      <c r="A803" s="2"/>
      <c r="B803" s="2"/>
      <c r="C803" s="2"/>
      <c r="D803" s="2"/>
      <c r="E803" s="2"/>
      <c r="F803" s="2"/>
      <c r="G803" s="2"/>
      <c r="H803" s="4"/>
      <c r="I803" s="2"/>
      <c r="J803" s="2"/>
      <c r="K803" s="2"/>
      <c r="L803" s="2"/>
      <c r="M803" s="4"/>
      <c r="N803" s="4"/>
      <c r="O803" s="2"/>
      <c r="P803" s="2"/>
    </row>
    <row r="804" spans="1:16" ht="21" customHeight="1">
      <c r="A804" s="2"/>
      <c r="B804" s="2"/>
      <c r="C804" s="2"/>
      <c r="D804" s="2"/>
      <c r="E804" s="2"/>
      <c r="F804" s="2"/>
      <c r="G804" s="2"/>
      <c r="H804" s="4"/>
      <c r="I804" s="2"/>
      <c r="J804" s="2"/>
      <c r="K804" s="2"/>
      <c r="L804" s="2"/>
      <c r="M804" s="4"/>
      <c r="N804" s="4"/>
      <c r="O804" s="2"/>
      <c r="P804" s="2"/>
    </row>
    <row r="805" spans="1:16" ht="21" customHeight="1">
      <c r="A805" s="2"/>
      <c r="B805" s="2"/>
      <c r="C805" s="2"/>
      <c r="D805" s="2"/>
      <c r="E805" s="2"/>
      <c r="F805" s="2"/>
      <c r="G805" s="2"/>
      <c r="H805" s="4"/>
      <c r="I805" s="2"/>
      <c r="J805" s="2"/>
      <c r="K805" s="2"/>
      <c r="L805" s="2"/>
      <c r="M805" s="4"/>
      <c r="N805" s="4"/>
      <c r="O805" s="2"/>
      <c r="P805" s="2"/>
    </row>
    <row r="806" spans="1:16" ht="21" customHeight="1">
      <c r="A806" s="2"/>
      <c r="B806" s="2"/>
      <c r="C806" s="2"/>
      <c r="D806" s="2"/>
      <c r="E806" s="2"/>
      <c r="F806" s="2"/>
      <c r="G806" s="2"/>
      <c r="H806" s="4"/>
      <c r="I806" s="2"/>
      <c r="J806" s="2"/>
      <c r="K806" s="2"/>
      <c r="L806" s="2"/>
      <c r="M806" s="4"/>
      <c r="N806" s="4"/>
      <c r="O806" s="2"/>
      <c r="P806" s="2"/>
    </row>
    <row r="807" spans="1:16" ht="21" customHeight="1">
      <c r="A807" s="2"/>
      <c r="B807" s="2"/>
      <c r="C807" s="2"/>
      <c r="D807" s="2"/>
      <c r="E807" s="2"/>
      <c r="F807" s="2"/>
      <c r="G807" s="2"/>
      <c r="H807" s="4"/>
      <c r="I807" s="2"/>
      <c r="J807" s="2"/>
      <c r="K807" s="2"/>
      <c r="L807" s="2"/>
      <c r="M807" s="4"/>
      <c r="N807" s="4"/>
      <c r="O807" s="2"/>
      <c r="P807" s="2"/>
    </row>
    <row r="808" spans="1:16" ht="21" customHeight="1">
      <c r="A808" s="2"/>
      <c r="B808" s="2"/>
      <c r="C808" s="2"/>
      <c r="D808" s="2"/>
      <c r="E808" s="2"/>
      <c r="F808" s="2"/>
      <c r="G808" s="2"/>
      <c r="H808" s="4"/>
      <c r="I808" s="2"/>
      <c r="J808" s="2"/>
      <c r="K808" s="2"/>
      <c r="L808" s="2"/>
      <c r="M808" s="4"/>
      <c r="N808" s="4"/>
      <c r="O808" s="2"/>
      <c r="P808" s="2"/>
    </row>
    <row r="809" spans="1:16" ht="21" customHeight="1">
      <c r="A809" s="2"/>
      <c r="B809" s="2"/>
      <c r="C809" s="2"/>
      <c r="D809" s="2"/>
      <c r="E809" s="2"/>
      <c r="F809" s="2"/>
      <c r="G809" s="2"/>
      <c r="H809" s="4"/>
      <c r="I809" s="2"/>
      <c r="J809" s="2"/>
      <c r="K809" s="2"/>
      <c r="L809" s="2"/>
      <c r="M809" s="4"/>
      <c r="N809" s="4"/>
      <c r="O809" s="2"/>
      <c r="P809" s="2"/>
    </row>
    <row r="810" spans="1:16" ht="21" customHeight="1">
      <c r="A810" s="2"/>
      <c r="B810" s="2"/>
      <c r="C810" s="2"/>
      <c r="D810" s="2"/>
      <c r="E810" s="2"/>
      <c r="F810" s="2"/>
      <c r="G810" s="2"/>
      <c r="H810" s="4"/>
      <c r="I810" s="2"/>
      <c r="J810" s="2"/>
      <c r="K810" s="2"/>
      <c r="L810" s="2"/>
      <c r="M810" s="4"/>
      <c r="N810" s="4"/>
      <c r="O810" s="2"/>
      <c r="P810" s="2"/>
    </row>
    <row r="811" spans="1:16" ht="21" customHeight="1">
      <c r="A811" s="2"/>
      <c r="B811" s="2"/>
      <c r="C811" s="2"/>
      <c r="D811" s="2"/>
      <c r="E811" s="2"/>
      <c r="F811" s="2"/>
      <c r="G811" s="2"/>
      <c r="H811" s="4"/>
      <c r="I811" s="2"/>
      <c r="J811" s="2"/>
      <c r="K811" s="2"/>
      <c r="L811" s="2"/>
      <c r="M811" s="4"/>
      <c r="N811" s="4"/>
      <c r="O811" s="2"/>
      <c r="P811" s="2"/>
    </row>
    <row r="812" spans="1:16" ht="21" customHeight="1">
      <c r="A812" s="2"/>
      <c r="B812" s="2"/>
      <c r="C812" s="2"/>
      <c r="D812" s="2"/>
      <c r="E812" s="2"/>
      <c r="F812" s="2"/>
      <c r="G812" s="2"/>
      <c r="H812" s="4"/>
      <c r="I812" s="2"/>
      <c r="J812" s="2"/>
      <c r="K812" s="2"/>
      <c r="L812" s="2"/>
      <c r="M812" s="4"/>
      <c r="N812" s="4"/>
      <c r="O812" s="2"/>
      <c r="P812" s="2"/>
    </row>
    <row r="813" spans="1:16" ht="21" customHeight="1">
      <c r="A813" s="2"/>
      <c r="B813" s="2"/>
      <c r="C813" s="2"/>
      <c r="D813" s="2"/>
      <c r="E813" s="2"/>
      <c r="F813" s="2"/>
      <c r="G813" s="2"/>
      <c r="H813" s="4"/>
      <c r="I813" s="2"/>
      <c r="J813" s="2"/>
      <c r="K813" s="2"/>
      <c r="L813" s="2"/>
      <c r="M813" s="4"/>
      <c r="N813" s="4"/>
      <c r="O813" s="2"/>
      <c r="P813" s="2"/>
    </row>
    <row r="814" spans="1:16" ht="21" customHeight="1">
      <c r="A814" s="2"/>
      <c r="B814" s="2"/>
      <c r="C814" s="2"/>
      <c r="D814" s="2"/>
      <c r="E814" s="2"/>
      <c r="F814" s="2"/>
      <c r="G814" s="2"/>
      <c r="H814" s="4"/>
      <c r="I814" s="2"/>
      <c r="J814" s="2"/>
      <c r="K814" s="2"/>
      <c r="L814" s="2"/>
      <c r="M814" s="4"/>
      <c r="N814" s="4"/>
      <c r="O814" s="2"/>
      <c r="P814" s="2"/>
    </row>
    <row r="815" spans="1:16" ht="21" customHeight="1">
      <c r="A815" s="2"/>
      <c r="B815" s="2"/>
      <c r="C815" s="2"/>
      <c r="D815" s="2"/>
      <c r="E815" s="2"/>
      <c r="F815" s="2"/>
      <c r="G815" s="2"/>
      <c r="H815" s="4"/>
      <c r="I815" s="2"/>
      <c r="J815" s="2"/>
      <c r="K815" s="2"/>
      <c r="L815" s="2"/>
      <c r="M815" s="4"/>
      <c r="N815" s="4"/>
      <c r="O815" s="2"/>
      <c r="P815" s="2"/>
    </row>
    <row r="816" spans="1:16" ht="21" customHeight="1">
      <c r="A816" s="2"/>
      <c r="B816" s="2"/>
      <c r="C816" s="2"/>
      <c r="D816" s="2"/>
      <c r="E816" s="2"/>
      <c r="F816" s="2"/>
      <c r="G816" s="2"/>
      <c r="H816" s="4"/>
      <c r="I816" s="2"/>
      <c r="J816" s="2"/>
      <c r="K816" s="2"/>
      <c r="L816" s="2"/>
      <c r="M816" s="4"/>
      <c r="N816" s="4"/>
      <c r="O816" s="2"/>
      <c r="P816" s="2"/>
    </row>
    <row r="817" spans="1:16" ht="21" customHeight="1">
      <c r="A817" s="2"/>
      <c r="B817" s="2"/>
      <c r="C817" s="2"/>
      <c r="D817" s="2"/>
      <c r="E817" s="2"/>
      <c r="F817" s="2"/>
      <c r="G817" s="2"/>
      <c r="H817" s="4"/>
      <c r="I817" s="2"/>
      <c r="J817" s="2"/>
      <c r="K817" s="2"/>
      <c r="L817" s="2"/>
      <c r="M817" s="4"/>
      <c r="N817" s="4"/>
      <c r="O817" s="2"/>
      <c r="P817" s="2"/>
    </row>
    <row r="818" spans="1:16" ht="21" customHeight="1">
      <c r="A818" s="2"/>
      <c r="B818" s="2"/>
      <c r="C818" s="2"/>
      <c r="D818" s="2"/>
      <c r="E818" s="2"/>
      <c r="F818" s="2"/>
      <c r="G818" s="2"/>
      <c r="H818" s="4"/>
      <c r="I818" s="2"/>
      <c r="J818" s="2"/>
      <c r="K818" s="2"/>
      <c r="L818" s="2"/>
      <c r="M818" s="4"/>
      <c r="N818" s="4"/>
      <c r="O818" s="2"/>
      <c r="P818" s="2"/>
    </row>
    <row r="819" spans="1:16" ht="21" customHeight="1">
      <c r="A819" s="2"/>
      <c r="B819" s="2"/>
      <c r="C819" s="2"/>
      <c r="D819" s="2"/>
      <c r="E819" s="2"/>
      <c r="F819" s="2"/>
      <c r="G819" s="2"/>
      <c r="H819" s="4"/>
      <c r="I819" s="2"/>
      <c r="J819" s="2"/>
      <c r="K819" s="2"/>
      <c r="L819" s="2"/>
      <c r="M819" s="4"/>
      <c r="N819" s="4"/>
      <c r="O819" s="2"/>
      <c r="P819" s="2"/>
    </row>
    <row r="820" spans="1:16" ht="21" customHeight="1">
      <c r="A820" s="2"/>
      <c r="B820" s="2"/>
      <c r="C820" s="2"/>
      <c r="D820" s="2"/>
      <c r="E820" s="2"/>
      <c r="F820" s="2"/>
      <c r="G820" s="2"/>
      <c r="H820" s="4"/>
      <c r="I820" s="2"/>
      <c r="J820" s="2"/>
      <c r="K820" s="2"/>
      <c r="L820" s="2"/>
      <c r="M820" s="4"/>
      <c r="N820" s="4"/>
      <c r="O820" s="2"/>
      <c r="P820" s="2"/>
    </row>
    <row r="821" spans="1:16" ht="21" customHeight="1">
      <c r="A821" s="2"/>
      <c r="B821" s="2"/>
      <c r="C821" s="2"/>
      <c r="D821" s="2"/>
      <c r="E821" s="2"/>
      <c r="F821" s="2"/>
      <c r="G821" s="2"/>
      <c r="H821" s="4"/>
      <c r="I821" s="2"/>
      <c r="J821" s="2"/>
      <c r="K821" s="2"/>
      <c r="L821" s="2"/>
      <c r="M821" s="4"/>
      <c r="N821" s="4"/>
      <c r="O821" s="2"/>
      <c r="P821" s="2"/>
    </row>
    <row r="822" spans="1:16" ht="21" customHeight="1">
      <c r="A822" s="2"/>
      <c r="B822" s="2"/>
      <c r="C822" s="2"/>
      <c r="D822" s="2"/>
      <c r="E822" s="2"/>
      <c r="F822" s="2"/>
      <c r="G822" s="2"/>
      <c r="H822" s="4"/>
      <c r="I822" s="2"/>
      <c r="J822" s="2"/>
      <c r="K822" s="2"/>
      <c r="L822" s="2"/>
      <c r="M822" s="4"/>
      <c r="N822" s="4"/>
      <c r="O822" s="2"/>
      <c r="P822" s="2"/>
    </row>
    <row r="823" spans="1:16" ht="21" customHeight="1">
      <c r="A823" s="2"/>
      <c r="B823" s="2"/>
      <c r="C823" s="2"/>
      <c r="D823" s="2"/>
      <c r="E823" s="2"/>
      <c r="F823" s="2"/>
      <c r="G823" s="2"/>
      <c r="H823" s="4"/>
      <c r="I823" s="2"/>
      <c r="J823" s="2"/>
      <c r="K823" s="2"/>
      <c r="L823" s="2"/>
      <c r="M823" s="4"/>
      <c r="N823" s="4"/>
      <c r="O823" s="2"/>
      <c r="P823" s="2"/>
    </row>
    <row r="824" spans="1:16" ht="21" customHeight="1">
      <c r="A824" s="2"/>
      <c r="B824" s="2"/>
      <c r="C824" s="2"/>
      <c r="D824" s="2"/>
      <c r="E824" s="2"/>
      <c r="F824" s="2"/>
      <c r="G824" s="2"/>
      <c r="H824" s="4"/>
      <c r="I824" s="2"/>
      <c r="J824" s="2"/>
      <c r="K824" s="2"/>
      <c r="L824" s="2"/>
      <c r="M824" s="4"/>
      <c r="N824" s="4"/>
      <c r="O824" s="2"/>
      <c r="P824" s="2"/>
    </row>
    <row r="825" spans="1:16" ht="21" customHeight="1">
      <c r="A825" s="2"/>
      <c r="B825" s="2"/>
      <c r="C825" s="2"/>
      <c r="D825" s="2"/>
      <c r="E825" s="2"/>
      <c r="F825" s="2"/>
      <c r="G825" s="2"/>
      <c r="H825" s="4"/>
      <c r="I825" s="2"/>
      <c r="J825" s="2"/>
      <c r="K825" s="2"/>
      <c r="L825" s="2"/>
      <c r="M825" s="4"/>
      <c r="N825" s="4"/>
      <c r="O825" s="2"/>
      <c r="P825" s="2"/>
    </row>
    <row r="826" spans="1:16" ht="21" customHeight="1">
      <c r="A826" s="2"/>
      <c r="B826" s="2"/>
      <c r="C826" s="2"/>
      <c r="D826" s="2"/>
      <c r="E826" s="2"/>
      <c r="F826" s="2"/>
      <c r="G826" s="2"/>
      <c r="H826" s="4"/>
      <c r="I826" s="2"/>
      <c r="J826" s="2"/>
      <c r="K826" s="2"/>
      <c r="L826" s="2"/>
      <c r="M826" s="4"/>
      <c r="N826" s="4"/>
      <c r="O826" s="2"/>
      <c r="P826" s="2"/>
    </row>
    <row r="827" spans="1:16" ht="21" customHeight="1">
      <c r="A827" s="2"/>
      <c r="B827" s="2"/>
      <c r="C827" s="2"/>
      <c r="D827" s="2"/>
      <c r="E827" s="2"/>
      <c r="F827" s="2"/>
      <c r="G827" s="2"/>
      <c r="H827" s="4"/>
      <c r="I827" s="2"/>
      <c r="J827" s="2"/>
      <c r="K827" s="2"/>
      <c r="L827" s="2"/>
      <c r="M827" s="4"/>
      <c r="N827" s="4"/>
      <c r="O827" s="2"/>
      <c r="P827" s="2"/>
    </row>
    <row r="828" spans="1:16" ht="21" customHeight="1">
      <c r="A828" s="2"/>
      <c r="B828" s="2"/>
      <c r="C828" s="2"/>
      <c r="D828" s="2"/>
      <c r="E828" s="2"/>
      <c r="F828" s="2"/>
      <c r="G828" s="2"/>
      <c r="H828" s="4"/>
      <c r="I828" s="2"/>
      <c r="J828" s="2"/>
      <c r="K828" s="2"/>
      <c r="L828" s="2"/>
      <c r="M828" s="4"/>
      <c r="N828" s="4"/>
      <c r="O828" s="2"/>
      <c r="P828" s="2"/>
    </row>
    <row r="829" spans="1:16" ht="21" customHeight="1">
      <c r="A829" s="2"/>
      <c r="B829" s="2"/>
      <c r="C829" s="2"/>
      <c r="D829" s="2"/>
      <c r="E829" s="2"/>
      <c r="F829" s="2"/>
      <c r="G829" s="2"/>
      <c r="H829" s="4"/>
      <c r="I829" s="2"/>
      <c r="J829" s="2"/>
      <c r="K829" s="2"/>
      <c r="L829" s="2"/>
      <c r="M829" s="4"/>
      <c r="N829" s="4"/>
      <c r="O829" s="2"/>
      <c r="P829" s="2"/>
    </row>
    <row r="830" spans="1:16" ht="21" customHeight="1">
      <c r="A830" s="2"/>
      <c r="B830" s="2"/>
      <c r="C830" s="2"/>
      <c r="D830" s="2"/>
      <c r="E830" s="2"/>
      <c r="F830" s="2"/>
      <c r="G830" s="2"/>
      <c r="H830" s="4"/>
      <c r="I830" s="2"/>
      <c r="J830" s="2"/>
      <c r="K830" s="2"/>
      <c r="L830" s="2"/>
      <c r="M830" s="4"/>
      <c r="N830" s="4"/>
      <c r="O830" s="2"/>
      <c r="P830" s="2"/>
    </row>
    <row r="831" spans="1:16" ht="21" customHeight="1">
      <c r="A831" s="2"/>
      <c r="B831" s="2"/>
      <c r="C831" s="2"/>
      <c r="D831" s="2"/>
      <c r="E831" s="2"/>
      <c r="F831" s="2"/>
      <c r="G831" s="2"/>
      <c r="H831" s="4"/>
      <c r="I831" s="2"/>
      <c r="J831" s="2"/>
      <c r="K831" s="2"/>
      <c r="L831" s="2"/>
      <c r="M831" s="4"/>
      <c r="N831" s="4"/>
      <c r="O831" s="2"/>
      <c r="P831" s="2"/>
    </row>
    <row r="832" spans="1:16" ht="21" customHeight="1">
      <c r="A832" s="2"/>
      <c r="B832" s="2"/>
      <c r="C832" s="2"/>
      <c r="D832" s="2"/>
      <c r="E832" s="2"/>
      <c r="F832" s="2"/>
      <c r="G832" s="2"/>
      <c r="H832" s="4"/>
      <c r="I832" s="2"/>
      <c r="J832" s="2"/>
      <c r="K832" s="2"/>
      <c r="L832" s="2"/>
      <c r="M832" s="4"/>
      <c r="N832" s="4"/>
      <c r="O832" s="2"/>
      <c r="P832" s="2"/>
    </row>
    <row r="833" spans="1:16" ht="21" customHeight="1">
      <c r="A833" s="2"/>
      <c r="B833" s="2"/>
      <c r="C833" s="2"/>
      <c r="D833" s="2"/>
      <c r="E833" s="2"/>
      <c r="F833" s="2"/>
      <c r="G833" s="2"/>
      <c r="H833" s="4"/>
      <c r="I833" s="2"/>
      <c r="J833" s="2"/>
      <c r="K833" s="2"/>
      <c r="L833" s="2"/>
      <c r="M833" s="4"/>
      <c r="N833" s="4"/>
      <c r="O833" s="2"/>
      <c r="P833" s="2"/>
    </row>
    <row r="834" spans="1:16" ht="21" customHeight="1">
      <c r="A834" s="2"/>
      <c r="B834" s="2"/>
      <c r="C834" s="2"/>
      <c r="D834" s="2"/>
      <c r="E834" s="2"/>
      <c r="F834" s="2"/>
      <c r="G834" s="2"/>
      <c r="H834" s="4"/>
      <c r="I834" s="2"/>
      <c r="J834" s="2"/>
      <c r="K834" s="2"/>
      <c r="L834" s="2"/>
      <c r="M834" s="4"/>
      <c r="N834" s="4"/>
      <c r="O834" s="2"/>
      <c r="P834" s="2"/>
    </row>
    <row r="835" spans="1:16" ht="21" customHeight="1">
      <c r="A835" s="2"/>
      <c r="B835" s="2"/>
      <c r="C835" s="2"/>
      <c r="D835" s="2"/>
      <c r="E835" s="2"/>
      <c r="F835" s="2"/>
      <c r="G835" s="2"/>
      <c r="H835" s="4"/>
      <c r="I835" s="2"/>
      <c r="J835" s="2"/>
      <c r="K835" s="2"/>
      <c r="L835" s="2"/>
      <c r="M835" s="4"/>
      <c r="N835" s="4"/>
      <c r="O835" s="2"/>
      <c r="P835" s="2"/>
    </row>
    <row r="836" spans="1:16" ht="21" customHeight="1">
      <c r="A836" s="2"/>
      <c r="B836" s="2"/>
      <c r="C836" s="2"/>
      <c r="D836" s="2"/>
      <c r="E836" s="2"/>
      <c r="F836" s="2"/>
      <c r="G836" s="2"/>
      <c r="H836" s="4"/>
      <c r="I836" s="2"/>
      <c r="J836" s="2"/>
      <c r="K836" s="2"/>
      <c r="L836" s="2"/>
      <c r="M836" s="4"/>
      <c r="N836" s="4"/>
      <c r="O836" s="2"/>
      <c r="P836" s="2"/>
    </row>
    <row r="837" spans="1:16" ht="21" customHeight="1">
      <c r="A837" s="2"/>
      <c r="B837" s="2"/>
      <c r="C837" s="2"/>
      <c r="D837" s="2"/>
      <c r="E837" s="2"/>
      <c r="F837" s="2"/>
      <c r="G837" s="2"/>
      <c r="H837" s="4"/>
      <c r="I837" s="2"/>
      <c r="J837" s="2"/>
      <c r="K837" s="2"/>
      <c r="L837" s="2"/>
      <c r="M837" s="4"/>
      <c r="N837" s="4"/>
      <c r="O837" s="2"/>
      <c r="P837" s="2"/>
    </row>
    <row r="838" spans="1:16" ht="21" customHeight="1">
      <c r="A838" s="2"/>
      <c r="B838" s="2"/>
      <c r="C838" s="2"/>
      <c r="D838" s="2"/>
      <c r="E838" s="2"/>
      <c r="F838" s="2"/>
      <c r="G838" s="2"/>
      <c r="H838" s="4"/>
      <c r="I838" s="2"/>
      <c r="J838" s="2"/>
      <c r="K838" s="2"/>
      <c r="L838" s="2"/>
      <c r="M838" s="4"/>
      <c r="N838" s="4"/>
      <c r="O838" s="2"/>
      <c r="P838" s="2"/>
    </row>
    <row r="839" spans="1:16" ht="21" customHeight="1">
      <c r="A839" s="2"/>
      <c r="B839" s="2"/>
      <c r="C839" s="2"/>
      <c r="D839" s="2"/>
      <c r="E839" s="2"/>
      <c r="F839" s="2"/>
      <c r="G839" s="2"/>
      <c r="H839" s="4"/>
      <c r="I839" s="2"/>
      <c r="J839" s="2"/>
      <c r="K839" s="2"/>
      <c r="L839" s="2"/>
      <c r="M839" s="4"/>
      <c r="N839" s="4"/>
      <c r="O839" s="2"/>
      <c r="P839" s="2"/>
    </row>
    <row r="840" spans="1:16" ht="21" customHeight="1">
      <c r="A840" s="2"/>
      <c r="B840" s="2"/>
      <c r="C840" s="2"/>
      <c r="D840" s="2"/>
      <c r="E840" s="2"/>
      <c r="F840" s="2"/>
      <c r="G840" s="2"/>
      <c r="H840" s="4"/>
      <c r="I840" s="2"/>
      <c r="J840" s="2"/>
      <c r="K840" s="2"/>
      <c r="L840" s="2"/>
      <c r="M840" s="4"/>
      <c r="N840" s="4"/>
      <c r="O840" s="2"/>
      <c r="P840" s="2"/>
    </row>
    <row r="841" spans="1:16" ht="21" customHeight="1">
      <c r="A841" s="2"/>
      <c r="B841" s="2"/>
      <c r="C841" s="2"/>
      <c r="D841" s="2"/>
      <c r="E841" s="2"/>
      <c r="F841" s="2"/>
      <c r="G841" s="2"/>
      <c r="H841" s="4"/>
      <c r="I841" s="2"/>
      <c r="J841" s="2"/>
      <c r="K841" s="2"/>
      <c r="L841" s="2"/>
      <c r="M841" s="4"/>
      <c r="N841" s="4"/>
      <c r="O841" s="2"/>
      <c r="P841" s="2"/>
    </row>
    <row r="842" spans="1:16" ht="21" customHeight="1">
      <c r="A842" s="2"/>
      <c r="B842" s="2"/>
      <c r="C842" s="2"/>
      <c r="D842" s="2"/>
      <c r="E842" s="2"/>
      <c r="F842" s="2"/>
      <c r="G842" s="2"/>
      <c r="H842" s="4"/>
      <c r="I842" s="2"/>
      <c r="J842" s="2"/>
      <c r="K842" s="2"/>
      <c r="L842" s="2"/>
      <c r="M842" s="4"/>
      <c r="N842" s="4"/>
      <c r="O842" s="2"/>
      <c r="P842" s="2"/>
    </row>
    <row r="843" spans="1:16" ht="21" customHeight="1">
      <c r="A843" s="2"/>
      <c r="B843" s="2"/>
      <c r="C843" s="2"/>
      <c r="D843" s="2"/>
      <c r="E843" s="2"/>
      <c r="F843" s="2"/>
      <c r="G843" s="2"/>
      <c r="H843" s="4"/>
      <c r="I843" s="2"/>
      <c r="J843" s="2"/>
      <c r="K843" s="2"/>
      <c r="L843" s="2"/>
      <c r="M843" s="4"/>
      <c r="N843" s="4"/>
      <c r="O843" s="2"/>
      <c r="P843" s="2"/>
    </row>
    <row r="844" spans="1:16" ht="21" customHeight="1">
      <c r="A844" s="2"/>
      <c r="B844" s="2"/>
      <c r="C844" s="2"/>
      <c r="D844" s="2"/>
      <c r="E844" s="2"/>
      <c r="F844" s="2"/>
      <c r="G844" s="2"/>
      <c r="H844" s="4"/>
      <c r="I844" s="2"/>
      <c r="J844" s="2"/>
      <c r="K844" s="2"/>
      <c r="L844" s="2"/>
      <c r="M844" s="4"/>
      <c r="N844" s="4"/>
      <c r="O844" s="2"/>
      <c r="P844" s="2"/>
    </row>
    <row r="845" spans="1:16" ht="21" customHeight="1">
      <c r="A845" s="2"/>
      <c r="B845" s="2"/>
      <c r="C845" s="2"/>
      <c r="D845" s="2"/>
      <c r="E845" s="2"/>
      <c r="F845" s="2"/>
      <c r="G845" s="2"/>
      <c r="H845" s="4"/>
      <c r="I845" s="2"/>
      <c r="J845" s="2"/>
      <c r="K845" s="2"/>
      <c r="L845" s="2"/>
      <c r="M845" s="4"/>
      <c r="N845" s="4"/>
      <c r="O845" s="2"/>
      <c r="P845" s="2"/>
    </row>
    <row r="846" spans="1:16" ht="21" customHeight="1">
      <c r="A846" s="2"/>
      <c r="B846" s="2"/>
      <c r="C846" s="2"/>
      <c r="D846" s="2"/>
      <c r="E846" s="2"/>
      <c r="F846" s="2"/>
      <c r="G846" s="2"/>
      <c r="H846" s="4"/>
      <c r="I846" s="2"/>
      <c r="J846" s="2"/>
      <c r="K846" s="2"/>
      <c r="L846" s="2"/>
      <c r="M846" s="4"/>
      <c r="N846" s="4"/>
      <c r="O846" s="2"/>
      <c r="P846" s="2"/>
    </row>
    <row r="847" spans="1:16" ht="21" customHeight="1">
      <c r="A847" s="2"/>
      <c r="B847" s="2"/>
      <c r="C847" s="2"/>
      <c r="D847" s="2"/>
      <c r="E847" s="2"/>
      <c r="F847" s="2"/>
      <c r="G847" s="2"/>
      <c r="H847" s="4"/>
      <c r="I847" s="2"/>
      <c r="J847" s="2"/>
      <c r="K847" s="2"/>
      <c r="L847" s="2"/>
      <c r="M847" s="4"/>
      <c r="N847" s="4"/>
      <c r="O847" s="2"/>
      <c r="P847" s="2"/>
    </row>
    <row r="848" spans="1:16" ht="21" customHeight="1">
      <c r="A848" s="2"/>
      <c r="B848" s="2"/>
      <c r="C848" s="2"/>
      <c r="D848" s="2"/>
      <c r="E848" s="2"/>
      <c r="F848" s="2"/>
      <c r="G848" s="2"/>
      <c r="H848" s="4"/>
      <c r="I848" s="2"/>
      <c r="J848" s="2"/>
      <c r="K848" s="2"/>
      <c r="L848" s="2"/>
      <c r="M848" s="4"/>
      <c r="N848" s="4"/>
      <c r="O848" s="2"/>
      <c r="P848" s="2"/>
    </row>
    <row r="849" spans="1:16" ht="21" customHeight="1">
      <c r="A849" s="2"/>
      <c r="B849" s="2"/>
      <c r="C849" s="2"/>
      <c r="D849" s="2"/>
      <c r="E849" s="2"/>
      <c r="F849" s="2"/>
      <c r="G849" s="2"/>
      <c r="H849" s="4"/>
      <c r="I849" s="2"/>
      <c r="J849" s="2"/>
      <c r="K849" s="2"/>
      <c r="L849" s="2"/>
      <c r="M849" s="4"/>
      <c r="N849" s="4"/>
      <c r="O849" s="2"/>
      <c r="P849" s="2"/>
    </row>
    <row r="850" spans="1:16" ht="21" customHeight="1">
      <c r="A850" s="2"/>
      <c r="B850" s="2"/>
      <c r="C850" s="2"/>
      <c r="D850" s="2"/>
      <c r="E850" s="2"/>
      <c r="F850" s="2"/>
      <c r="G850" s="2"/>
      <c r="H850" s="4"/>
      <c r="I850" s="2"/>
      <c r="J850" s="2"/>
      <c r="K850" s="2"/>
      <c r="L850" s="2"/>
      <c r="M850" s="4"/>
      <c r="N850" s="4"/>
      <c r="O850" s="2"/>
      <c r="P850" s="2"/>
    </row>
    <row r="851" spans="1:16" ht="21" customHeight="1">
      <c r="A851" s="2"/>
      <c r="B851" s="2"/>
      <c r="C851" s="2"/>
      <c r="D851" s="2"/>
      <c r="E851" s="2"/>
      <c r="F851" s="2"/>
      <c r="G851" s="2"/>
      <c r="H851" s="4"/>
      <c r="I851" s="2"/>
      <c r="J851" s="2"/>
      <c r="K851" s="2"/>
      <c r="L851" s="2"/>
      <c r="M851" s="4"/>
      <c r="N851" s="4"/>
      <c r="O851" s="2"/>
      <c r="P851" s="2"/>
    </row>
    <row r="852" spans="1:16" ht="21" customHeight="1">
      <c r="A852" s="2"/>
      <c r="B852" s="2"/>
      <c r="C852" s="2"/>
      <c r="D852" s="2"/>
      <c r="E852" s="2"/>
      <c r="F852" s="2"/>
      <c r="G852" s="2"/>
      <c r="H852" s="4"/>
      <c r="I852" s="2"/>
      <c r="J852" s="2"/>
      <c r="K852" s="2"/>
      <c r="L852" s="2"/>
      <c r="M852" s="4"/>
      <c r="N852" s="4"/>
      <c r="O852" s="2"/>
      <c r="P852" s="2"/>
    </row>
  </sheetData>
  <sheetProtection algorithmName="SHA-512" hashValue="JEWOuUtYRGsqLywrJQtmjwa+P+mRQUmuoqQ0z6udrBwn5/ohPg7Uu6d8Hx/Q1KQ3WeBgAunmel7GXqgV/a4a+A==" saltValue="AgXlZZus092qWzt1ApmTcA==" spinCount="100000" sheet="1" objects="1" scenarios="1"/>
  <autoFilter ref="A3:O10" xr:uid="{00000000-0009-0000-0000-000002000000}"/>
  <mergeCells count="2">
    <mergeCell ref="B2:F2"/>
    <mergeCell ref="I2:L2"/>
  </mergeCells>
  <conditionalFormatting sqref="M3:M10">
    <cfRule type="cellIs" dxfId="7" priority="18" operator="equal">
      <formula>"Pass"</formula>
    </cfRule>
  </conditionalFormatting>
  <conditionalFormatting sqref="M4:M10">
    <cfRule type="cellIs" dxfId="6" priority="23" operator="equal">
      <formula>"&gt;&gt;เลือกระดับผลการประเมิน&lt;&lt;"</formula>
    </cfRule>
  </conditionalFormatting>
  <conditionalFormatting sqref="M4:P10">
    <cfRule type="cellIs" dxfId="4" priority="14" operator="equal">
      <formula>"Not Applicable"</formula>
    </cfRule>
    <cfRule type="cellIs" dxfId="3" priority="15" operator="equal">
      <formula>"Not Pass"</formula>
    </cfRule>
    <cfRule type="cellIs" dxfId="2" priority="16" operator="equal">
      <formula>"Partially Pass"</formula>
    </cfRule>
    <cfRule type="cellIs" dxfId="1" priority="17" operator="equal">
      <formula>"Alternative Control"</formula>
    </cfRule>
  </conditionalFormatting>
  <conditionalFormatting sqref="Q4:U10">
    <cfRule type="cellIs" dxfId="0" priority="19" operator="equal">
      <formula>OR($M4="Not Pass",$M4="Partially Pass")</formula>
    </cfRule>
  </conditionalFormatting>
  <pageMargins left="0.25" right="0.25" top="0.75" bottom="0.75" header="0.3" footer="0.3"/>
  <pageSetup paperSize="8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9BDB7F-AA07-4480-84E0-9847CED554E0}">
            <xm:f>OR('1-Basic Info'!$I$19="N",AND($I4="",$J4="",$K4="",$L4=""))</xm:f>
            <x14:dxf>
              <fill>
                <patternFill>
                  <bgColor theme="1"/>
                </patternFill>
              </fill>
            </x14:dxf>
          </x14:cfRule>
          <xm:sqref>M4:P10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showErrorMessage="1" xr:uid="{CAF8136E-B586-4B1B-B0FB-B80E1A6A1B83}">
          <x14:formula1>
            <xm:f>IF(AND('1-Basic Info'!$I$19="Y",$I4="x"),Sheet1!$A$2:$A$6,Sheet1!$B$2)</xm:f>
          </x14:formula1>
          <xm:sqref>M4:M10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363A9-7850-4AA2-95FF-832B5820C778}">
  <sheetPr>
    <pageSetUpPr fitToPage="1"/>
  </sheetPr>
  <dimension ref="B1:BF41"/>
  <sheetViews>
    <sheetView showGridLines="0" zoomScale="80" zoomScaleNormal="80" workbookViewId="0">
      <selection activeCell="D11" sqref="D11"/>
    </sheetView>
  </sheetViews>
  <sheetFormatPr defaultRowHeight="14.5"/>
  <cols>
    <col min="1" max="1" width="4.453125" customWidth="1"/>
    <col min="2" max="2" width="5.90625" customWidth="1"/>
    <col min="3" max="3" width="12.90625" customWidth="1"/>
    <col min="4" max="4" width="9.90625" bestFit="1" customWidth="1"/>
    <col min="5" max="5" width="11.90625" bestFit="1" customWidth="1"/>
    <col min="6" max="6" width="9.54296875" bestFit="1" customWidth="1"/>
    <col min="7" max="7" width="9.54296875" customWidth="1"/>
    <col min="8" max="8" width="4.08984375" customWidth="1"/>
    <col min="9" max="9" width="11.54296875" customWidth="1"/>
    <col min="10" max="10" width="11.1796875" bestFit="1" customWidth="1"/>
    <col min="11" max="11" width="61.08984375" customWidth="1"/>
    <col min="12" max="12" width="8.90625" customWidth="1"/>
    <col min="13" max="13" width="4.453125" customWidth="1"/>
    <col min="14" max="15" width="1.453125" customWidth="1"/>
    <col min="16" max="17" width="3.08984375" customWidth="1"/>
    <col min="18" max="20" width="1.453125" customWidth="1"/>
    <col min="21" max="21" width="14.08984375" customWidth="1"/>
    <col min="22" max="29" width="1.453125" customWidth="1"/>
    <col min="30" max="30" width="2.08984375" customWidth="1"/>
    <col min="31" max="31" width="1.453125" customWidth="1"/>
    <col min="32" max="32" width="1.54296875" customWidth="1"/>
    <col min="33" max="42" width="1.453125" customWidth="1"/>
    <col min="43" max="43" width="2.08984375" customWidth="1"/>
    <col min="44" max="44" width="1.453125" customWidth="1"/>
    <col min="45" max="45" width="1.54296875" customWidth="1"/>
    <col min="46" max="51" width="1.453125" customWidth="1"/>
    <col min="52" max="52" width="8.08984375" bestFit="1" customWidth="1"/>
    <col min="53" max="53" width="2.08984375" bestFit="1" customWidth="1"/>
    <col min="54" max="54" width="7.08984375" bestFit="1" customWidth="1"/>
    <col min="55" max="55" width="2.453125" style="127" bestFit="1" customWidth="1"/>
    <col min="56" max="113" width="1.453125" customWidth="1"/>
  </cols>
  <sheetData>
    <row r="1" spans="2:58" ht="15" thickBot="1"/>
    <row r="2" spans="2:58" ht="41.4" customHeight="1" thickTop="1">
      <c r="B2" s="516" t="s">
        <v>55</v>
      </c>
      <c r="C2" s="517"/>
      <c r="D2" s="517"/>
      <c r="E2" s="517"/>
      <c r="F2" s="517"/>
      <c r="G2" s="517"/>
      <c r="H2" s="517"/>
      <c r="I2" s="517"/>
      <c r="J2" s="517"/>
      <c r="K2" s="517"/>
      <c r="L2" s="517"/>
      <c r="M2" s="517"/>
      <c r="N2" s="517"/>
      <c r="O2" s="517"/>
      <c r="P2" s="517"/>
      <c r="Q2" s="517"/>
      <c r="R2" s="517"/>
      <c r="S2" s="517"/>
      <c r="T2" s="517"/>
      <c r="U2" s="517"/>
      <c r="V2" s="517"/>
      <c r="W2" s="517"/>
      <c r="X2" s="517"/>
      <c r="Y2" s="517"/>
      <c r="Z2" s="517"/>
      <c r="AA2" s="517"/>
      <c r="AB2" s="517"/>
      <c r="AC2" s="517"/>
      <c r="AD2" s="517"/>
      <c r="AE2" s="517"/>
      <c r="AF2" s="517"/>
      <c r="AG2" s="517"/>
      <c r="AH2" s="517"/>
      <c r="AI2" s="517"/>
      <c r="AJ2" s="517"/>
      <c r="AK2" s="517"/>
      <c r="AL2" s="517"/>
      <c r="AM2" s="517"/>
      <c r="AN2" s="517"/>
      <c r="AO2" s="517"/>
      <c r="AP2" s="517"/>
      <c r="AQ2" s="517"/>
      <c r="AR2" s="517"/>
      <c r="AS2" s="517"/>
      <c r="AT2" s="517"/>
      <c r="AU2" s="517"/>
      <c r="AV2" s="517"/>
      <c r="AW2" s="517"/>
      <c r="AX2" s="517"/>
      <c r="AY2" s="517"/>
      <c r="AZ2" s="517"/>
      <c r="BA2" s="517"/>
      <c r="BB2" s="517"/>
      <c r="BC2" s="517"/>
      <c r="BD2" s="517"/>
      <c r="BE2" s="517"/>
      <c r="BF2" s="518"/>
    </row>
    <row r="3" spans="2:58" ht="13.4" customHeight="1">
      <c r="B3" s="144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139"/>
      <c r="AZ3" s="139"/>
      <c r="BA3" s="139"/>
      <c r="BB3" s="139"/>
      <c r="BC3" s="140"/>
      <c r="BD3" s="139"/>
      <c r="BE3" s="139"/>
      <c r="BF3" s="143"/>
    </row>
    <row r="4" spans="2:58" hidden="1">
      <c r="B4" s="144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139"/>
      <c r="AZ4" s="140"/>
      <c r="BA4" s="140"/>
      <c r="BB4" s="140"/>
      <c r="BC4" s="140"/>
      <c r="BD4" s="139"/>
      <c r="BE4" s="139"/>
      <c r="BF4" s="143"/>
    </row>
    <row r="5" spans="2:58" ht="33.65" customHeight="1">
      <c r="B5" s="534" t="s">
        <v>56</v>
      </c>
      <c r="C5" s="535"/>
      <c r="D5" s="535"/>
      <c r="E5" s="535"/>
      <c r="F5" s="535"/>
      <c r="G5" s="139"/>
      <c r="H5" s="139"/>
      <c r="I5" s="522" t="s">
        <v>57</v>
      </c>
      <c r="J5" s="522"/>
      <c r="K5" s="522"/>
      <c r="L5" s="139"/>
      <c r="M5" s="139"/>
      <c r="N5" s="141"/>
      <c r="O5" s="522" t="s">
        <v>58</v>
      </c>
      <c r="P5" s="522"/>
      <c r="Q5" s="522"/>
      <c r="R5" s="522"/>
      <c r="S5" s="522"/>
      <c r="T5" s="522"/>
      <c r="U5" s="522"/>
      <c r="V5" s="522"/>
      <c r="W5" s="522"/>
      <c r="X5" s="522"/>
      <c r="Y5" s="522"/>
      <c r="Z5" s="522"/>
      <c r="AA5" s="522"/>
      <c r="AB5" s="522"/>
      <c r="AC5" s="522"/>
      <c r="AD5" s="522"/>
      <c r="AE5" s="522"/>
      <c r="AF5" s="522"/>
      <c r="AG5" s="522"/>
      <c r="AH5" s="522"/>
      <c r="AI5" s="522"/>
      <c r="AJ5" s="522"/>
      <c r="AK5" s="522"/>
      <c r="AL5" s="522"/>
      <c r="AM5" s="522"/>
      <c r="AN5" s="522"/>
      <c r="AO5" s="522"/>
      <c r="AP5" s="522"/>
      <c r="AQ5" s="522"/>
      <c r="AR5" s="522"/>
      <c r="AS5" s="522"/>
      <c r="AT5" s="522"/>
      <c r="AU5" s="522"/>
      <c r="AV5" s="522"/>
      <c r="AW5" s="522"/>
      <c r="AX5" s="522"/>
      <c r="AY5" s="522"/>
      <c r="AZ5" s="522"/>
      <c r="BA5" s="522"/>
      <c r="BB5" s="522"/>
      <c r="BC5" s="522"/>
      <c r="BD5" s="522"/>
      <c r="BE5" s="522"/>
      <c r="BF5" s="143"/>
    </row>
    <row r="6" spans="2:58" ht="4.5" customHeight="1">
      <c r="B6" s="144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 t="s">
        <v>59</v>
      </c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39"/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AR6" s="139"/>
      <c r="AS6" s="139"/>
      <c r="AT6" s="139"/>
      <c r="AU6" s="139"/>
      <c r="AV6" s="139"/>
      <c r="AW6" s="139"/>
      <c r="AX6" s="139"/>
      <c r="AY6" s="139"/>
      <c r="AZ6" s="140"/>
      <c r="BA6" s="140"/>
      <c r="BB6" s="140"/>
      <c r="BC6" s="140"/>
      <c r="BD6" s="139"/>
      <c r="BE6" s="139"/>
      <c r="BF6" s="143"/>
    </row>
    <row r="7" spans="2:58" ht="18" customHeight="1">
      <c r="B7" s="520"/>
      <c r="C7" s="521"/>
      <c r="D7" s="536" t="s">
        <v>60</v>
      </c>
      <c r="E7" s="536"/>
      <c r="F7" s="536"/>
      <c r="G7" s="142"/>
      <c r="H7" s="142"/>
      <c r="I7" s="129" t="s">
        <v>61</v>
      </c>
      <c r="J7" s="129" t="s">
        <v>62</v>
      </c>
      <c r="K7" s="129" t="s">
        <v>63</v>
      </c>
      <c r="L7" s="142"/>
      <c r="M7" s="142"/>
      <c r="N7" s="141"/>
      <c r="O7" s="552" t="s">
        <v>61</v>
      </c>
      <c r="P7" s="552"/>
      <c r="Q7" s="552"/>
      <c r="R7" s="552"/>
      <c r="S7" s="552"/>
      <c r="T7" s="552"/>
      <c r="U7" s="136" t="s">
        <v>64</v>
      </c>
      <c r="V7" s="531" t="s">
        <v>63</v>
      </c>
      <c r="W7" s="532"/>
      <c r="X7" s="532"/>
      <c r="Y7" s="532"/>
      <c r="Z7" s="532"/>
      <c r="AA7" s="532"/>
      <c r="AB7" s="532"/>
      <c r="AC7" s="532"/>
      <c r="AD7" s="532"/>
      <c r="AE7" s="532"/>
      <c r="AF7" s="532"/>
      <c r="AG7" s="532"/>
      <c r="AH7" s="532"/>
      <c r="AI7" s="532"/>
      <c r="AJ7" s="532"/>
      <c r="AK7" s="532"/>
      <c r="AL7" s="532"/>
      <c r="AM7" s="532"/>
      <c r="AN7" s="532"/>
      <c r="AO7" s="532"/>
      <c r="AP7" s="532"/>
      <c r="AQ7" s="532"/>
      <c r="AR7" s="532"/>
      <c r="AS7" s="532"/>
      <c r="AT7" s="532"/>
      <c r="AU7" s="532"/>
      <c r="AV7" s="532"/>
      <c r="AW7" s="532"/>
      <c r="AX7" s="533"/>
      <c r="AY7" s="538" t="s">
        <v>65</v>
      </c>
      <c r="AZ7" s="538"/>
      <c r="BA7" s="538"/>
      <c r="BB7" s="538"/>
      <c r="BC7" s="538"/>
      <c r="BD7" s="538"/>
      <c r="BE7" s="538"/>
      <c r="BF7" s="143"/>
    </row>
    <row r="8" spans="2:58" ht="23.4" customHeight="1">
      <c r="B8" s="520"/>
      <c r="C8" s="521"/>
      <c r="D8" s="128" t="s">
        <v>66</v>
      </c>
      <c r="E8" s="128" t="s">
        <v>67</v>
      </c>
      <c r="F8" s="128" t="s">
        <v>68</v>
      </c>
      <c r="G8" s="139"/>
      <c r="H8" s="139"/>
      <c r="I8" s="523" t="s">
        <v>69</v>
      </c>
      <c r="J8" s="537" t="s">
        <v>70</v>
      </c>
      <c r="K8" s="528" t="s">
        <v>925</v>
      </c>
      <c r="L8" s="139"/>
      <c r="M8" s="139"/>
      <c r="N8" s="139"/>
      <c r="O8" s="550" t="s">
        <v>68</v>
      </c>
      <c r="P8" s="550"/>
      <c r="Q8" s="550"/>
      <c r="R8" s="550"/>
      <c r="S8" s="550"/>
      <c r="T8" s="550"/>
      <c r="U8" s="549" t="s">
        <v>70</v>
      </c>
      <c r="V8" s="528" t="s">
        <v>71</v>
      </c>
      <c r="W8" s="528"/>
      <c r="X8" s="528"/>
      <c r="Y8" s="528"/>
      <c r="Z8" s="528"/>
      <c r="AA8" s="528"/>
      <c r="AB8" s="528"/>
      <c r="AC8" s="528"/>
      <c r="AD8" s="528"/>
      <c r="AE8" s="528"/>
      <c r="AF8" s="528"/>
      <c r="AG8" s="528"/>
      <c r="AH8" s="528"/>
      <c r="AI8" s="528"/>
      <c r="AJ8" s="528"/>
      <c r="AK8" s="528"/>
      <c r="AL8" s="528"/>
      <c r="AM8" s="528"/>
      <c r="AN8" s="528"/>
      <c r="AO8" s="528"/>
      <c r="AP8" s="528"/>
      <c r="AQ8" s="528"/>
      <c r="AR8" s="528"/>
      <c r="AS8" s="528"/>
      <c r="AT8" s="528"/>
      <c r="AU8" s="528"/>
      <c r="AV8" s="528"/>
      <c r="AW8" s="528"/>
      <c r="AX8" s="528"/>
      <c r="AY8" s="528" t="s">
        <v>888</v>
      </c>
      <c r="AZ8" s="528"/>
      <c r="BA8" s="528"/>
      <c r="BB8" s="528"/>
      <c r="BC8" s="528"/>
      <c r="BD8" s="528"/>
      <c r="BE8" s="528"/>
      <c r="BF8" s="143"/>
    </row>
    <row r="9" spans="2:58" ht="23.4" customHeight="1">
      <c r="B9" s="519" t="s">
        <v>72</v>
      </c>
      <c r="C9" s="128" t="s">
        <v>69</v>
      </c>
      <c r="D9" s="130" t="s">
        <v>73</v>
      </c>
      <c r="E9" s="131" t="s">
        <v>74</v>
      </c>
      <c r="F9" s="132" t="s">
        <v>75</v>
      </c>
      <c r="G9" s="139"/>
      <c r="H9" s="139"/>
      <c r="I9" s="523"/>
      <c r="J9" s="537"/>
      <c r="K9" s="528"/>
      <c r="L9" s="139"/>
      <c r="M9" s="139"/>
      <c r="N9" s="139"/>
      <c r="O9" s="550"/>
      <c r="P9" s="550"/>
      <c r="Q9" s="550"/>
      <c r="R9" s="550"/>
      <c r="S9" s="550"/>
      <c r="T9" s="550"/>
      <c r="U9" s="549"/>
      <c r="V9" s="528"/>
      <c r="W9" s="528"/>
      <c r="X9" s="528"/>
      <c r="Y9" s="528"/>
      <c r="Z9" s="528"/>
      <c r="AA9" s="528"/>
      <c r="AB9" s="528"/>
      <c r="AC9" s="528"/>
      <c r="AD9" s="528"/>
      <c r="AE9" s="528"/>
      <c r="AF9" s="528"/>
      <c r="AG9" s="528"/>
      <c r="AH9" s="528"/>
      <c r="AI9" s="528"/>
      <c r="AJ9" s="528"/>
      <c r="AK9" s="528"/>
      <c r="AL9" s="528"/>
      <c r="AM9" s="528"/>
      <c r="AN9" s="528"/>
      <c r="AO9" s="528"/>
      <c r="AP9" s="528"/>
      <c r="AQ9" s="528"/>
      <c r="AR9" s="528"/>
      <c r="AS9" s="528"/>
      <c r="AT9" s="528"/>
      <c r="AU9" s="528"/>
      <c r="AV9" s="528"/>
      <c r="AW9" s="528"/>
      <c r="AX9" s="528"/>
      <c r="AY9" s="528"/>
      <c r="AZ9" s="528"/>
      <c r="BA9" s="528"/>
      <c r="BB9" s="528"/>
      <c r="BC9" s="528"/>
      <c r="BD9" s="528"/>
      <c r="BE9" s="528"/>
      <c r="BF9" s="143"/>
    </row>
    <row r="10" spans="2:58" ht="23.4" customHeight="1">
      <c r="B10" s="519"/>
      <c r="C10" s="128" t="s">
        <v>76</v>
      </c>
      <c r="D10" s="133" t="s">
        <v>77</v>
      </c>
      <c r="E10" s="130" t="s">
        <v>73</v>
      </c>
      <c r="F10" s="131" t="s">
        <v>74</v>
      </c>
      <c r="G10" s="139"/>
      <c r="H10" s="139"/>
      <c r="I10" s="523"/>
      <c r="J10" s="537"/>
      <c r="K10" s="528"/>
      <c r="L10" s="139"/>
      <c r="M10" s="139"/>
      <c r="N10" s="139"/>
      <c r="O10" s="550"/>
      <c r="P10" s="550"/>
      <c r="Q10" s="550"/>
      <c r="R10" s="550"/>
      <c r="S10" s="550"/>
      <c r="T10" s="550"/>
      <c r="U10" s="549"/>
      <c r="V10" s="528"/>
      <c r="W10" s="528"/>
      <c r="X10" s="528"/>
      <c r="Y10" s="528"/>
      <c r="Z10" s="528"/>
      <c r="AA10" s="528"/>
      <c r="AB10" s="528"/>
      <c r="AC10" s="528"/>
      <c r="AD10" s="528"/>
      <c r="AE10" s="528"/>
      <c r="AF10" s="528"/>
      <c r="AG10" s="528"/>
      <c r="AH10" s="528"/>
      <c r="AI10" s="528"/>
      <c r="AJ10" s="528"/>
      <c r="AK10" s="528"/>
      <c r="AL10" s="528"/>
      <c r="AM10" s="528"/>
      <c r="AN10" s="528"/>
      <c r="AO10" s="528"/>
      <c r="AP10" s="528"/>
      <c r="AQ10" s="528"/>
      <c r="AR10" s="528"/>
      <c r="AS10" s="528"/>
      <c r="AT10" s="528"/>
      <c r="AU10" s="528"/>
      <c r="AV10" s="528"/>
      <c r="AW10" s="528"/>
      <c r="AX10" s="528"/>
      <c r="AY10" s="528"/>
      <c r="AZ10" s="528"/>
      <c r="BA10" s="528"/>
      <c r="BB10" s="528"/>
      <c r="BC10" s="528"/>
      <c r="BD10" s="528"/>
      <c r="BE10" s="528"/>
      <c r="BF10" s="143"/>
    </row>
    <row r="11" spans="2:58" ht="23.4" customHeight="1">
      <c r="B11" s="519"/>
      <c r="C11" s="128" t="s">
        <v>78</v>
      </c>
      <c r="D11" s="134" t="s">
        <v>79</v>
      </c>
      <c r="E11" s="133" t="s">
        <v>77</v>
      </c>
      <c r="F11" s="130" t="s">
        <v>73</v>
      </c>
      <c r="G11" s="139"/>
      <c r="H11" s="139"/>
      <c r="I11" s="523"/>
      <c r="J11" s="537"/>
      <c r="K11" s="528"/>
      <c r="L11" s="139"/>
      <c r="M11" s="139"/>
      <c r="N11" s="139"/>
      <c r="O11" s="550"/>
      <c r="P11" s="550"/>
      <c r="Q11" s="550"/>
      <c r="R11" s="550"/>
      <c r="S11" s="550"/>
      <c r="T11" s="550"/>
      <c r="U11" s="549"/>
      <c r="V11" s="528"/>
      <c r="W11" s="528"/>
      <c r="X11" s="528"/>
      <c r="Y11" s="528"/>
      <c r="Z11" s="528"/>
      <c r="AA11" s="528"/>
      <c r="AB11" s="528"/>
      <c r="AC11" s="528"/>
      <c r="AD11" s="528"/>
      <c r="AE11" s="528"/>
      <c r="AF11" s="528"/>
      <c r="AG11" s="528"/>
      <c r="AH11" s="528"/>
      <c r="AI11" s="528"/>
      <c r="AJ11" s="528"/>
      <c r="AK11" s="528"/>
      <c r="AL11" s="528"/>
      <c r="AM11" s="528"/>
      <c r="AN11" s="528"/>
      <c r="AO11" s="528"/>
      <c r="AP11" s="528"/>
      <c r="AQ11" s="528"/>
      <c r="AR11" s="528"/>
      <c r="AS11" s="528"/>
      <c r="AT11" s="528"/>
      <c r="AU11" s="528"/>
      <c r="AV11" s="528"/>
      <c r="AW11" s="528"/>
      <c r="AX11" s="528"/>
      <c r="AY11" s="528" t="s">
        <v>889</v>
      </c>
      <c r="AZ11" s="528"/>
      <c r="BA11" s="528"/>
      <c r="BB11" s="528"/>
      <c r="BC11" s="528"/>
      <c r="BD11" s="528"/>
      <c r="BE11" s="528"/>
      <c r="BF11" s="143"/>
    </row>
    <row r="12" spans="2:58" ht="23.4" customHeight="1">
      <c r="B12" s="144"/>
      <c r="C12" s="139"/>
      <c r="D12" s="139"/>
      <c r="E12" s="139"/>
      <c r="F12" s="139"/>
      <c r="G12" s="139"/>
      <c r="H12" s="139"/>
      <c r="I12" s="523"/>
      <c r="J12" s="537"/>
      <c r="K12" s="528"/>
      <c r="L12" s="139"/>
      <c r="M12" s="139"/>
      <c r="N12" s="139"/>
      <c r="O12" s="550"/>
      <c r="P12" s="550"/>
      <c r="Q12" s="550"/>
      <c r="R12" s="550"/>
      <c r="S12" s="550"/>
      <c r="T12" s="550"/>
      <c r="U12" s="549"/>
      <c r="V12" s="528"/>
      <c r="W12" s="528"/>
      <c r="X12" s="528"/>
      <c r="Y12" s="528"/>
      <c r="Z12" s="528"/>
      <c r="AA12" s="528"/>
      <c r="AB12" s="528"/>
      <c r="AC12" s="528"/>
      <c r="AD12" s="528"/>
      <c r="AE12" s="528"/>
      <c r="AF12" s="528"/>
      <c r="AG12" s="528"/>
      <c r="AH12" s="528"/>
      <c r="AI12" s="528"/>
      <c r="AJ12" s="528"/>
      <c r="AK12" s="528"/>
      <c r="AL12" s="528"/>
      <c r="AM12" s="528"/>
      <c r="AN12" s="528"/>
      <c r="AO12" s="528"/>
      <c r="AP12" s="528"/>
      <c r="AQ12" s="528"/>
      <c r="AR12" s="528"/>
      <c r="AS12" s="528"/>
      <c r="AT12" s="528"/>
      <c r="AU12" s="528"/>
      <c r="AV12" s="528"/>
      <c r="AW12" s="528"/>
      <c r="AX12" s="528"/>
      <c r="AY12" s="528"/>
      <c r="AZ12" s="528"/>
      <c r="BA12" s="528"/>
      <c r="BB12" s="528"/>
      <c r="BC12" s="528"/>
      <c r="BD12" s="528"/>
      <c r="BE12" s="528"/>
      <c r="BF12" s="143"/>
    </row>
    <row r="13" spans="2:58" ht="19.25" customHeight="1">
      <c r="B13" s="144"/>
      <c r="C13" s="139"/>
      <c r="D13" s="139"/>
      <c r="E13" s="139"/>
      <c r="F13" s="139"/>
      <c r="G13" s="139"/>
      <c r="H13" s="139"/>
      <c r="I13" s="523"/>
      <c r="J13" s="537"/>
      <c r="K13" s="528"/>
      <c r="L13" s="139"/>
      <c r="M13" s="139"/>
      <c r="N13" s="139"/>
      <c r="O13" s="550"/>
      <c r="P13" s="550"/>
      <c r="Q13" s="550"/>
      <c r="R13" s="550"/>
      <c r="S13" s="550"/>
      <c r="T13" s="550"/>
      <c r="U13" s="549"/>
      <c r="V13" s="528"/>
      <c r="W13" s="528"/>
      <c r="X13" s="528"/>
      <c r="Y13" s="528"/>
      <c r="Z13" s="528"/>
      <c r="AA13" s="528"/>
      <c r="AB13" s="528"/>
      <c r="AC13" s="528"/>
      <c r="AD13" s="528"/>
      <c r="AE13" s="528"/>
      <c r="AF13" s="528"/>
      <c r="AG13" s="528"/>
      <c r="AH13" s="528"/>
      <c r="AI13" s="528"/>
      <c r="AJ13" s="528"/>
      <c r="AK13" s="528"/>
      <c r="AL13" s="528"/>
      <c r="AM13" s="528"/>
      <c r="AN13" s="528"/>
      <c r="AO13" s="528"/>
      <c r="AP13" s="528"/>
      <c r="AQ13" s="528"/>
      <c r="AR13" s="528"/>
      <c r="AS13" s="528"/>
      <c r="AT13" s="528"/>
      <c r="AU13" s="528"/>
      <c r="AV13" s="528"/>
      <c r="AW13" s="528"/>
      <c r="AX13" s="528"/>
      <c r="AY13" s="528"/>
      <c r="AZ13" s="528"/>
      <c r="BA13" s="528"/>
      <c r="BB13" s="528"/>
      <c r="BC13" s="528"/>
      <c r="BD13" s="528"/>
      <c r="BE13" s="528"/>
      <c r="BF13" s="143"/>
    </row>
    <row r="14" spans="2:58" ht="19.25" customHeight="1">
      <c r="B14" s="144"/>
      <c r="C14" s="139"/>
      <c r="D14" s="139"/>
      <c r="E14" s="139"/>
      <c r="F14" s="139"/>
      <c r="G14" s="139"/>
      <c r="H14" s="139"/>
      <c r="I14" s="523"/>
      <c r="J14" s="537"/>
      <c r="K14" s="528"/>
      <c r="L14" s="139"/>
      <c r="M14" s="139"/>
      <c r="N14" s="139"/>
      <c r="O14" s="550"/>
      <c r="P14" s="550"/>
      <c r="Q14" s="550"/>
      <c r="R14" s="550"/>
      <c r="S14" s="550"/>
      <c r="T14" s="550"/>
      <c r="U14" s="549"/>
      <c r="V14" s="528"/>
      <c r="W14" s="528"/>
      <c r="X14" s="528"/>
      <c r="Y14" s="528"/>
      <c r="Z14" s="528"/>
      <c r="AA14" s="528"/>
      <c r="AB14" s="528"/>
      <c r="AC14" s="528"/>
      <c r="AD14" s="528"/>
      <c r="AE14" s="528"/>
      <c r="AF14" s="528"/>
      <c r="AG14" s="528"/>
      <c r="AH14" s="528"/>
      <c r="AI14" s="528"/>
      <c r="AJ14" s="528"/>
      <c r="AK14" s="528"/>
      <c r="AL14" s="528"/>
      <c r="AM14" s="528"/>
      <c r="AN14" s="528"/>
      <c r="AO14" s="528"/>
      <c r="AP14" s="528"/>
      <c r="AQ14" s="528"/>
      <c r="AR14" s="528"/>
      <c r="AS14" s="528"/>
      <c r="AT14" s="528"/>
      <c r="AU14" s="528"/>
      <c r="AV14" s="528"/>
      <c r="AW14" s="528"/>
      <c r="AX14" s="528"/>
      <c r="AY14" s="528"/>
      <c r="AZ14" s="528"/>
      <c r="BA14" s="528"/>
      <c r="BB14" s="528"/>
      <c r="BC14" s="528"/>
      <c r="BD14" s="528"/>
      <c r="BE14" s="528"/>
      <c r="BF14" s="143"/>
    </row>
    <row r="15" spans="2:58" ht="19.25" customHeight="1">
      <c r="B15" s="144"/>
      <c r="C15" s="139"/>
      <c r="D15" s="139"/>
      <c r="E15" s="139"/>
      <c r="F15" s="139"/>
      <c r="G15" s="139"/>
      <c r="H15" s="139"/>
      <c r="I15" s="523"/>
      <c r="J15" s="537"/>
      <c r="K15" s="528"/>
      <c r="L15" s="139"/>
      <c r="M15" s="139"/>
      <c r="N15" s="139"/>
      <c r="O15" s="551" t="s">
        <v>76</v>
      </c>
      <c r="P15" s="551"/>
      <c r="Q15" s="551"/>
      <c r="R15" s="551"/>
      <c r="S15" s="551"/>
      <c r="T15" s="551"/>
      <c r="U15" s="549" t="s">
        <v>80</v>
      </c>
      <c r="V15" s="528" t="s">
        <v>81</v>
      </c>
      <c r="W15" s="528"/>
      <c r="X15" s="528"/>
      <c r="Y15" s="528"/>
      <c r="Z15" s="528"/>
      <c r="AA15" s="528"/>
      <c r="AB15" s="528"/>
      <c r="AC15" s="528"/>
      <c r="AD15" s="528"/>
      <c r="AE15" s="528"/>
      <c r="AF15" s="528"/>
      <c r="AG15" s="528"/>
      <c r="AH15" s="528"/>
      <c r="AI15" s="528"/>
      <c r="AJ15" s="528"/>
      <c r="AK15" s="528"/>
      <c r="AL15" s="528"/>
      <c r="AM15" s="528"/>
      <c r="AN15" s="528"/>
      <c r="AO15" s="528"/>
      <c r="AP15" s="528"/>
      <c r="AQ15" s="528"/>
      <c r="AR15" s="528"/>
      <c r="AS15" s="528"/>
      <c r="AT15" s="528"/>
      <c r="AU15" s="528"/>
      <c r="AV15" s="528"/>
      <c r="AW15" s="528"/>
      <c r="AX15" s="528"/>
      <c r="AY15" s="528" t="s">
        <v>890</v>
      </c>
      <c r="AZ15" s="334"/>
      <c r="BA15" s="334"/>
      <c r="BB15" s="334"/>
      <c r="BC15" s="334"/>
      <c r="BD15" s="334"/>
      <c r="BE15" s="334"/>
      <c r="BF15" s="143"/>
    </row>
    <row r="16" spans="2:58" ht="19.25" customHeight="1">
      <c r="B16" s="144"/>
      <c r="C16" s="139"/>
      <c r="D16" s="139"/>
      <c r="E16" s="139"/>
      <c r="F16" s="139"/>
      <c r="G16" s="139"/>
      <c r="H16" s="139"/>
      <c r="I16" s="523"/>
      <c r="J16" s="537"/>
      <c r="K16" s="528"/>
      <c r="L16" s="139"/>
      <c r="M16" s="139"/>
      <c r="N16" s="139"/>
      <c r="O16" s="551"/>
      <c r="P16" s="551"/>
      <c r="Q16" s="551"/>
      <c r="R16" s="551"/>
      <c r="S16" s="551"/>
      <c r="T16" s="551"/>
      <c r="U16" s="549"/>
      <c r="V16" s="528"/>
      <c r="W16" s="528"/>
      <c r="X16" s="528"/>
      <c r="Y16" s="528"/>
      <c r="Z16" s="528"/>
      <c r="AA16" s="528"/>
      <c r="AB16" s="528"/>
      <c r="AC16" s="528"/>
      <c r="AD16" s="528"/>
      <c r="AE16" s="528"/>
      <c r="AF16" s="528"/>
      <c r="AG16" s="528"/>
      <c r="AH16" s="528"/>
      <c r="AI16" s="528"/>
      <c r="AJ16" s="528"/>
      <c r="AK16" s="528"/>
      <c r="AL16" s="528"/>
      <c r="AM16" s="528"/>
      <c r="AN16" s="528"/>
      <c r="AO16" s="528"/>
      <c r="AP16" s="528"/>
      <c r="AQ16" s="528"/>
      <c r="AR16" s="528"/>
      <c r="AS16" s="528"/>
      <c r="AT16" s="528"/>
      <c r="AU16" s="528"/>
      <c r="AV16" s="528"/>
      <c r="AW16" s="528"/>
      <c r="AX16" s="528"/>
      <c r="AY16" s="334"/>
      <c r="AZ16" s="334"/>
      <c r="BA16" s="334"/>
      <c r="BB16" s="334"/>
      <c r="BC16" s="334"/>
      <c r="BD16" s="334"/>
      <c r="BE16" s="334"/>
      <c r="BF16" s="143"/>
    </row>
    <row r="17" spans="2:58" ht="35.5" customHeight="1">
      <c r="B17" s="524" t="s">
        <v>82</v>
      </c>
      <c r="C17" s="525"/>
      <c r="D17" s="525"/>
      <c r="E17" s="525"/>
      <c r="F17" s="525"/>
      <c r="G17" s="139"/>
      <c r="H17" s="139"/>
      <c r="I17" s="523"/>
      <c r="J17" s="537"/>
      <c r="K17" s="528"/>
      <c r="L17" s="139"/>
      <c r="M17" s="139"/>
      <c r="N17" s="139"/>
      <c r="O17" s="551"/>
      <c r="P17" s="551"/>
      <c r="Q17" s="551"/>
      <c r="R17" s="551"/>
      <c r="S17" s="551"/>
      <c r="T17" s="551"/>
      <c r="U17" s="549"/>
      <c r="V17" s="528"/>
      <c r="W17" s="528"/>
      <c r="X17" s="528"/>
      <c r="Y17" s="528"/>
      <c r="Z17" s="528"/>
      <c r="AA17" s="528"/>
      <c r="AB17" s="528"/>
      <c r="AC17" s="528"/>
      <c r="AD17" s="528"/>
      <c r="AE17" s="528"/>
      <c r="AF17" s="528"/>
      <c r="AG17" s="528"/>
      <c r="AH17" s="528"/>
      <c r="AI17" s="528"/>
      <c r="AJ17" s="528"/>
      <c r="AK17" s="528"/>
      <c r="AL17" s="528"/>
      <c r="AM17" s="528"/>
      <c r="AN17" s="528"/>
      <c r="AO17" s="528"/>
      <c r="AP17" s="528"/>
      <c r="AQ17" s="528"/>
      <c r="AR17" s="528"/>
      <c r="AS17" s="528"/>
      <c r="AT17" s="528"/>
      <c r="AU17" s="528"/>
      <c r="AV17" s="528"/>
      <c r="AW17" s="528"/>
      <c r="AX17" s="528"/>
      <c r="AY17" s="334"/>
      <c r="AZ17" s="334"/>
      <c r="BA17" s="334"/>
      <c r="BB17" s="334"/>
      <c r="BC17" s="334"/>
      <c r="BD17" s="334"/>
      <c r="BE17" s="334"/>
      <c r="BF17" s="143"/>
    </row>
    <row r="18" spans="2:58" ht="8.4" customHeight="1">
      <c r="B18" s="524"/>
      <c r="C18" s="525"/>
      <c r="D18" s="525"/>
      <c r="E18" s="525"/>
      <c r="F18" s="525"/>
      <c r="G18" s="139"/>
      <c r="H18" s="139"/>
      <c r="I18" s="523"/>
      <c r="J18" s="537"/>
      <c r="K18" s="528"/>
      <c r="L18" s="139"/>
      <c r="M18" s="139"/>
      <c r="N18" s="139"/>
      <c r="O18" s="551"/>
      <c r="P18" s="551"/>
      <c r="Q18" s="551"/>
      <c r="R18" s="551"/>
      <c r="S18" s="551"/>
      <c r="T18" s="551"/>
      <c r="U18" s="549"/>
      <c r="V18" s="528"/>
      <c r="W18" s="528"/>
      <c r="X18" s="528"/>
      <c r="Y18" s="528"/>
      <c r="Z18" s="528"/>
      <c r="AA18" s="528"/>
      <c r="AB18" s="528"/>
      <c r="AC18" s="528"/>
      <c r="AD18" s="528"/>
      <c r="AE18" s="528"/>
      <c r="AF18" s="528"/>
      <c r="AG18" s="528"/>
      <c r="AH18" s="528"/>
      <c r="AI18" s="528"/>
      <c r="AJ18" s="528"/>
      <c r="AK18" s="528"/>
      <c r="AL18" s="528"/>
      <c r="AM18" s="528"/>
      <c r="AN18" s="528"/>
      <c r="AO18" s="528"/>
      <c r="AP18" s="528"/>
      <c r="AQ18" s="528"/>
      <c r="AR18" s="528"/>
      <c r="AS18" s="528"/>
      <c r="AT18" s="528"/>
      <c r="AU18" s="528"/>
      <c r="AV18" s="528"/>
      <c r="AW18" s="528"/>
      <c r="AX18" s="528"/>
      <c r="AY18" s="334"/>
      <c r="AZ18" s="334"/>
      <c r="BA18" s="334"/>
      <c r="BB18" s="334"/>
      <c r="BC18" s="334"/>
      <c r="BD18" s="334"/>
      <c r="BE18" s="334"/>
      <c r="BF18" s="143"/>
    </row>
    <row r="19" spans="2:58" ht="21" customHeight="1">
      <c r="B19" s="524"/>
      <c r="C19" s="525"/>
      <c r="D19" s="525"/>
      <c r="E19" s="525"/>
      <c r="F19" s="525"/>
      <c r="G19" s="139"/>
      <c r="H19" s="139"/>
      <c r="I19" s="530" t="s">
        <v>76</v>
      </c>
      <c r="J19" s="527" t="s">
        <v>80</v>
      </c>
      <c r="K19" s="528" t="s">
        <v>886</v>
      </c>
      <c r="L19" s="139"/>
      <c r="M19" s="139"/>
      <c r="N19" s="139"/>
      <c r="O19" s="551"/>
      <c r="P19" s="551"/>
      <c r="Q19" s="551"/>
      <c r="R19" s="551"/>
      <c r="S19" s="551"/>
      <c r="T19" s="551"/>
      <c r="U19" s="549"/>
      <c r="V19" s="528"/>
      <c r="W19" s="528"/>
      <c r="X19" s="528"/>
      <c r="Y19" s="528"/>
      <c r="Z19" s="528"/>
      <c r="AA19" s="528"/>
      <c r="AB19" s="528"/>
      <c r="AC19" s="528"/>
      <c r="AD19" s="528"/>
      <c r="AE19" s="528"/>
      <c r="AF19" s="528"/>
      <c r="AG19" s="528"/>
      <c r="AH19" s="528"/>
      <c r="AI19" s="528"/>
      <c r="AJ19" s="528"/>
      <c r="AK19" s="528"/>
      <c r="AL19" s="528"/>
      <c r="AM19" s="528"/>
      <c r="AN19" s="528"/>
      <c r="AO19" s="528"/>
      <c r="AP19" s="528"/>
      <c r="AQ19" s="528"/>
      <c r="AR19" s="528"/>
      <c r="AS19" s="528"/>
      <c r="AT19" s="528"/>
      <c r="AU19" s="528"/>
      <c r="AV19" s="528"/>
      <c r="AW19" s="528"/>
      <c r="AX19" s="528"/>
      <c r="AY19" s="334"/>
      <c r="AZ19" s="334"/>
      <c r="BA19" s="334"/>
      <c r="BB19" s="334"/>
      <c r="BC19" s="334"/>
      <c r="BD19" s="334"/>
      <c r="BE19" s="334"/>
      <c r="BF19" s="143"/>
    </row>
    <row r="20" spans="2:58" ht="30.65" customHeight="1">
      <c r="B20" s="524"/>
      <c r="C20" s="525"/>
      <c r="D20" s="525"/>
      <c r="E20" s="525"/>
      <c r="F20" s="525"/>
      <c r="G20" s="139"/>
      <c r="H20" s="139"/>
      <c r="I20" s="530"/>
      <c r="J20" s="527"/>
      <c r="K20" s="528"/>
      <c r="L20" s="139"/>
      <c r="M20" s="139"/>
      <c r="N20" s="139"/>
      <c r="O20" s="551"/>
      <c r="P20" s="551"/>
      <c r="Q20" s="551"/>
      <c r="R20" s="551"/>
      <c r="S20" s="551"/>
      <c r="T20" s="551"/>
      <c r="U20" s="549"/>
      <c r="V20" s="528"/>
      <c r="W20" s="528"/>
      <c r="X20" s="528"/>
      <c r="Y20" s="528"/>
      <c r="Z20" s="528"/>
      <c r="AA20" s="528"/>
      <c r="AB20" s="528"/>
      <c r="AC20" s="528"/>
      <c r="AD20" s="528"/>
      <c r="AE20" s="528"/>
      <c r="AF20" s="528"/>
      <c r="AG20" s="528"/>
      <c r="AH20" s="528"/>
      <c r="AI20" s="528"/>
      <c r="AJ20" s="528"/>
      <c r="AK20" s="528"/>
      <c r="AL20" s="528"/>
      <c r="AM20" s="528"/>
      <c r="AN20" s="528"/>
      <c r="AO20" s="528"/>
      <c r="AP20" s="528"/>
      <c r="AQ20" s="528"/>
      <c r="AR20" s="528"/>
      <c r="AS20" s="528"/>
      <c r="AT20" s="528"/>
      <c r="AU20" s="528"/>
      <c r="AV20" s="528"/>
      <c r="AW20" s="528"/>
      <c r="AX20" s="528"/>
      <c r="AY20" s="334"/>
      <c r="AZ20" s="334"/>
      <c r="BA20" s="334"/>
      <c r="BB20" s="334"/>
      <c r="BC20" s="334"/>
      <c r="BD20" s="334"/>
      <c r="BE20" s="334"/>
      <c r="BF20" s="143"/>
    </row>
    <row r="21" spans="2:58" ht="33.65" customHeight="1">
      <c r="B21" s="524"/>
      <c r="C21" s="525"/>
      <c r="D21" s="525"/>
      <c r="E21" s="525"/>
      <c r="F21" s="525"/>
      <c r="G21" s="139"/>
      <c r="H21" s="139"/>
      <c r="I21" s="530"/>
      <c r="J21" s="527"/>
      <c r="K21" s="528"/>
      <c r="L21" s="139"/>
      <c r="M21" s="139"/>
      <c r="N21" s="139"/>
      <c r="O21" s="551"/>
      <c r="P21" s="551"/>
      <c r="Q21" s="551"/>
      <c r="R21" s="551"/>
      <c r="S21" s="551"/>
      <c r="T21" s="551"/>
      <c r="U21" s="549"/>
      <c r="V21" s="528"/>
      <c r="W21" s="528"/>
      <c r="X21" s="528"/>
      <c r="Y21" s="528"/>
      <c r="Z21" s="528"/>
      <c r="AA21" s="528"/>
      <c r="AB21" s="528"/>
      <c r="AC21" s="528"/>
      <c r="AD21" s="528"/>
      <c r="AE21" s="528"/>
      <c r="AF21" s="528"/>
      <c r="AG21" s="528"/>
      <c r="AH21" s="528"/>
      <c r="AI21" s="528"/>
      <c r="AJ21" s="528"/>
      <c r="AK21" s="528"/>
      <c r="AL21" s="528"/>
      <c r="AM21" s="528"/>
      <c r="AN21" s="528"/>
      <c r="AO21" s="528"/>
      <c r="AP21" s="528"/>
      <c r="AQ21" s="528"/>
      <c r="AR21" s="528"/>
      <c r="AS21" s="528"/>
      <c r="AT21" s="528"/>
      <c r="AU21" s="528"/>
      <c r="AV21" s="528"/>
      <c r="AW21" s="528"/>
      <c r="AX21" s="528"/>
      <c r="AY21" s="334"/>
      <c r="AZ21" s="334"/>
      <c r="BA21" s="334"/>
      <c r="BB21" s="334"/>
      <c r="BC21" s="334"/>
      <c r="BD21" s="334"/>
      <c r="BE21" s="334"/>
      <c r="BF21" s="143"/>
    </row>
    <row r="22" spans="2:58" ht="21" customHeight="1">
      <c r="B22" s="524"/>
      <c r="C22" s="525"/>
      <c r="D22" s="525"/>
      <c r="E22" s="525"/>
      <c r="F22" s="525"/>
      <c r="G22" s="139"/>
      <c r="H22" s="139"/>
      <c r="I22" s="530"/>
      <c r="J22" s="527"/>
      <c r="K22" s="528"/>
      <c r="L22" s="139"/>
      <c r="M22" s="139"/>
      <c r="N22" s="139"/>
      <c r="O22" s="551"/>
      <c r="P22" s="551"/>
      <c r="Q22" s="551"/>
      <c r="R22" s="551"/>
      <c r="S22" s="551"/>
      <c r="T22" s="551"/>
      <c r="U22" s="549"/>
      <c r="V22" s="528"/>
      <c r="W22" s="528"/>
      <c r="X22" s="528"/>
      <c r="Y22" s="528"/>
      <c r="Z22" s="528"/>
      <c r="AA22" s="528"/>
      <c r="AB22" s="528"/>
      <c r="AC22" s="528"/>
      <c r="AD22" s="528"/>
      <c r="AE22" s="528"/>
      <c r="AF22" s="528"/>
      <c r="AG22" s="528"/>
      <c r="AH22" s="528"/>
      <c r="AI22" s="528"/>
      <c r="AJ22" s="528"/>
      <c r="AK22" s="528"/>
      <c r="AL22" s="528"/>
      <c r="AM22" s="528"/>
      <c r="AN22" s="528"/>
      <c r="AO22" s="528"/>
      <c r="AP22" s="528"/>
      <c r="AQ22" s="528"/>
      <c r="AR22" s="528"/>
      <c r="AS22" s="528"/>
      <c r="AT22" s="528"/>
      <c r="AU22" s="528"/>
      <c r="AV22" s="528"/>
      <c r="AW22" s="528"/>
      <c r="AX22" s="528"/>
      <c r="AY22" s="334"/>
      <c r="AZ22" s="334"/>
      <c r="BA22" s="334"/>
      <c r="BB22" s="334"/>
      <c r="BC22" s="334"/>
      <c r="BD22" s="334"/>
      <c r="BE22" s="334"/>
      <c r="BF22" s="143"/>
    </row>
    <row r="23" spans="2:58" ht="23.4" customHeight="1">
      <c r="B23" s="524"/>
      <c r="C23" s="525"/>
      <c r="D23" s="525"/>
      <c r="E23" s="525"/>
      <c r="F23" s="525"/>
      <c r="G23" s="139"/>
      <c r="H23" s="139"/>
      <c r="I23" s="530"/>
      <c r="J23" s="527"/>
      <c r="K23" s="528"/>
      <c r="L23" s="139"/>
      <c r="M23" s="139"/>
      <c r="N23" s="139"/>
      <c r="O23" s="540" t="s">
        <v>66</v>
      </c>
      <c r="P23" s="541"/>
      <c r="Q23" s="541"/>
      <c r="R23" s="541"/>
      <c r="S23" s="541"/>
      <c r="T23" s="542"/>
      <c r="U23" s="539" t="s">
        <v>83</v>
      </c>
      <c r="V23" s="528" t="s">
        <v>84</v>
      </c>
      <c r="W23" s="528"/>
      <c r="X23" s="528"/>
      <c r="Y23" s="528"/>
      <c r="Z23" s="528"/>
      <c r="AA23" s="528"/>
      <c r="AB23" s="528"/>
      <c r="AC23" s="528"/>
      <c r="AD23" s="528"/>
      <c r="AE23" s="528"/>
      <c r="AF23" s="528"/>
      <c r="AG23" s="528"/>
      <c r="AH23" s="528"/>
      <c r="AI23" s="528"/>
      <c r="AJ23" s="528"/>
      <c r="AK23" s="528"/>
      <c r="AL23" s="528"/>
      <c r="AM23" s="528"/>
      <c r="AN23" s="528"/>
      <c r="AO23" s="528"/>
      <c r="AP23" s="528"/>
      <c r="AQ23" s="528"/>
      <c r="AR23" s="528"/>
      <c r="AS23" s="528"/>
      <c r="AT23" s="528"/>
      <c r="AU23" s="528"/>
      <c r="AV23" s="528"/>
      <c r="AW23" s="528"/>
      <c r="AX23" s="528"/>
      <c r="AY23" s="528" t="s">
        <v>891</v>
      </c>
      <c r="AZ23" s="334"/>
      <c r="BA23" s="334"/>
      <c r="BB23" s="334"/>
      <c r="BC23" s="334"/>
      <c r="BD23" s="334"/>
      <c r="BE23" s="334"/>
      <c r="BF23" s="143"/>
    </row>
    <row r="24" spans="2:58" ht="17.149999999999999" customHeight="1">
      <c r="B24" s="524"/>
      <c r="C24" s="525"/>
      <c r="D24" s="525"/>
      <c r="E24" s="525"/>
      <c r="F24" s="525"/>
      <c r="G24" s="139"/>
      <c r="H24" s="139"/>
      <c r="I24" s="530"/>
      <c r="J24" s="527"/>
      <c r="K24" s="528"/>
      <c r="L24" s="139"/>
      <c r="M24" s="139"/>
      <c r="N24" s="139"/>
      <c r="O24" s="543"/>
      <c r="P24" s="544"/>
      <c r="Q24" s="544"/>
      <c r="R24" s="544"/>
      <c r="S24" s="544"/>
      <c r="T24" s="545"/>
      <c r="U24" s="539"/>
      <c r="V24" s="528"/>
      <c r="W24" s="528"/>
      <c r="X24" s="528"/>
      <c r="Y24" s="528"/>
      <c r="Z24" s="528"/>
      <c r="AA24" s="528"/>
      <c r="AB24" s="528"/>
      <c r="AC24" s="528"/>
      <c r="AD24" s="528"/>
      <c r="AE24" s="528"/>
      <c r="AF24" s="528"/>
      <c r="AG24" s="528"/>
      <c r="AH24" s="528"/>
      <c r="AI24" s="528"/>
      <c r="AJ24" s="528"/>
      <c r="AK24" s="528"/>
      <c r="AL24" s="528"/>
      <c r="AM24" s="528"/>
      <c r="AN24" s="528"/>
      <c r="AO24" s="528"/>
      <c r="AP24" s="528"/>
      <c r="AQ24" s="528"/>
      <c r="AR24" s="528"/>
      <c r="AS24" s="528"/>
      <c r="AT24" s="528"/>
      <c r="AU24" s="528"/>
      <c r="AV24" s="528"/>
      <c r="AW24" s="528"/>
      <c r="AX24" s="528"/>
      <c r="AY24" s="334"/>
      <c r="AZ24" s="334"/>
      <c r="BA24" s="334"/>
      <c r="BB24" s="334"/>
      <c r="BC24" s="334"/>
      <c r="BD24" s="334"/>
      <c r="BE24" s="334"/>
      <c r="BF24" s="143"/>
    </row>
    <row r="25" spans="2:58" ht="17.149999999999999" customHeight="1">
      <c r="B25" s="524"/>
      <c r="C25" s="525"/>
      <c r="D25" s="525"/>
      <c r="E25" s="525"/>
      <c r="F25" s="525"/>
      <c r="G25" s="139"/>
      <c r="H25" s="139"/>
      <c r="I25" s="530"/>
      <c r="J25" s="527"/>
      <c r="K25" s="528"/>
      <c r="L25" s="139"/>
      <c r="M25" s="139"/>
      <c r="N25" s="139"/>
      <c r="O25" s="543"/>
      <c r="P25" s="544"/>
      <c r="Q25" s="544"/>
      <c r="R25" s="544"/>
      <c r="S25" s="544"/>
      <c r="T25" s="545"/>
      <c r="U25" s="539"/>
      <c r="V25" s="528"/>
      <c r="W25" s="528"/>
      <c r="X25" s="528"/>
      <c r="Y25" s="528"/>
      <c r="Z25" s="528"/>
      <c r="AA25" s="528"/>
      <c r="AB25" s="528"/>
      <c r="AC25" s="528"/>
      <c r="AD25" s="528"/>
      <c r="AE25" s="528"/>
      <c r="AF25" s="528"/>
      <c r="AG25" s="528"/>
      <c r="AH25" s="528"/>
      <c r="AI25" s="528"/>
      <c r="AJ25" s="528"/>
      <c r="AK25" s="528"/>
      <c r="AL25" s="528"/>
      <c r="AM25" s="528"/>
      <c r="AN25" s="528"/>
      <c r="AO25" s="528"/>
      <c r="AP25" s="528"/>
      <c r="AQ25" s="528"/>
      <c r="AR25" s="528"/>
      <c r="AS25" s="528"/>
      <c r="AT25" s="528"/>
      <c r="AU25" s="528"/>
      <c r="AV25" s="528"/>
      <c r="AW25" s="528"/>
      <c r="AX25" s="528"/>
      <c r="AY25" s="334"/>
      <c r="AZ25" s="334"/>
      <c r="BA25" s="334"/>
      <c r="BB25" s="334"/>
      <c r="BC25" s="334"/>
      <c r="BD25" s="334"/>
      <c r="BE25" s="334"/>
      <c r="BF25" s="143"/>
    </row>
    <row r="26" spans="2:58" ht="17.149999999999999" customHeight="1">
      <c r="B26" s="524"/>
      <c r="C26" s="525"/>
      <c r="D26" s="525"/>
      <c r="E26" s="525"/>
      <c r="F26" s="525"/>
      <c r="G26" s="139"/>
      <c r="H26" s="139"/>
      <c r="I26" s="530"/>
      <c r="J26" s="527"/>
      <c r="K26" s="528"/>
      <c r="L26" s="139"/>
      <c r="M26" s="139"/>
      <c r="N26" s="139"/>
      <c r="O26" s="543"/>
      <c r="P26" s="544"/>
      <c r="Q26" s="544"/>
      <c r="R26" s="544"/>
      <c r="S26" s="544"/>
      <c r="T26" s="545"/>
      <c r="U26" s="539"/>
      <c r="V26" s="528"/>
      <c r="W26" s="528"/>
      <c r="X26" s="528"/>
      <c r="Y26" s="528"/>
      <c r="Z26" s="528"/>
      <c r="AA26" s="528"/>
      <c r="AB26" s="528"/>
      <c r="AC26" s="528"/>
      <c r="AD26" s="528"/>
      <c r="AE26" s="528"/>
      <c r="AF26" s="528"/>
      <c r="AG26" s="528"/>
      <c r="AH26" s="528"/>
      <c r="AI26" s="528"/>
      <c r="AJ26" s="528"/>
      <c r="AK26" s="528"/>
      <c r="AL26" s="528"/>
      <c r="AM26" s="528"/>
      <c r="AN26" s="528"/>
      <c r="AO26" s="528"/>
      <c r="AP26" s="528"/>
      <c r="AQ26" s="528"/>
      <c r="AR26" s="528"/>
      <c r="AS26" s="528"/>
      <c r="AT26" s="528"/>
      <c r="AU26" s="528"/>
      <c r="AV26" s="528"/>
      <c r="AW26" s="528"/>
      <c r="AX26" s="528"/>
      <c r="AY26" s="334"/>
      <c r="AZ26" s="334"/>
      <c r="BA26" s="334"/>
      <c r="BB26" s="334"/>
      <c r="BC26" s="334"/>
      <c r="BD26" s="334"/>
      <c r="BE26" s="334"/>
      <c r="BF26" s="143"/>
    </row>
    <row r="27" spans="2:58" ht="18.649999999999999" customHeight="1">
      <c r="B27" s="524"/>
      <c r="C27" s="525"/>
      <c r="D27" s="525"/>
      <c r="E27" s="525"/>
      <c r="F27" s="525"/>
      <c r="G27" s="139"/>
      <c r="H27" s="139"/>
      <c r="I27" s="530"/>
      <c r="J27" s="527"/>
      <c r="K27" s="528"/>
      <c r="L27" s="139"/>
      <c r="M27" s="139"/>
      <c r="N27" s="139"/>
      <c r="O27" s="546"/>
      <c r="P27" s="547"/>
      <c r="Q27" s="547"/>
      <c r="R27" s="547"/>
      <c r="S27" s="547"/>
      <c r="T27" s="548"/>
      <c r="U27" s="539"/>
      <c r="V27" s="528"/>
      <c r="W27" s="528"/>
      <c r="X27" s="528"/>
      <c r="Y27" s="528"/>
      <c r="Z27" s="528"/>
      <c r="AA27" s="528"/>
      <c r="AB27" s="528"/>
      <c r="AC27" s="528"/>
      <c r="AD27" s="528"/>
      <c r="AE27" s="528"/>
      <c r="AF27" s="528"/>
      <c r="AG27" s="528"/>
      <c r="AH27" s="528"/>
      <c r="AI27" s="528"/>
      <c r="AJ27" s="528"/>
      <c r="AK27" s="528"/>
      <c r="AL27" s="528"/>
      <c r="AM27" s="528"/>
      <c r="AN27" s="528"/>
      <c r="AO27" s="528"/>
      <c r="AP27" s="528"/>
      <c r="AQ27" s="528"/>
      <c r="AR27" s="528"/>
      <c r="AS27" s="528"/>
      <c r="AT27" s="528"/>
      <c r="AU27" s="528"/>
      <c r="AV27" s="528"/>
      <c r="AW27" s="528"/>
      <c r="AX27" s="528"/>
      <c r="AY27" s="334"/>
      <c r="AZ27" s="334"/>
      <c r="BA27" s="334"/>
      <c r="BB27" s="334"/>
      <c r="BC27" s="334"/>
      <c r="BD27" s="334"/>
      <c r="BE27" s="334"/>
      <c r="BF27" s="143"/>
    </row>
    <row r="28" spans="2:58" ht="36" customHeight="1">
      <c r="B28" s="524"/>
      <c r="C28" s="525"/>
      <c r="D28" s="525"/>
      <c r="E28" s="525"/>
      <c r="F28" s="525"/>
      <c r="G28" s="139"/>
      <c r="H28" s="139"/>
      <c r="I28" s="530"/>
      <c r="J28" s="527"/>
      <c r="K28" s="528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  <c r="AN28" s="135"/>
      <c r="AO28" s="135"/>
      <c r="AP28" s="135"/>
      <c r="AQ28" s="135"/>
      <c r="AR28" s="135"/>
      <c r="AS28" s="135"/>
      <c r="AT28" s="135"/>
      <c r="AU28" s="135"/>
      <c r="AV28" s="135"/>
      <c r="AW28" s="135"/>
      <c r="AX28" s="135"/>
      <c r="AY28" s="139"/>
      <c r="AZ28" s="139"/>
      <c r="BA28" s="139"/>
      <c r="BB28" s="139"/>
      <c r="BC28" s="140"/>
      <c r="BD28" s="139"/>
      <c r="BE28" s="139"/>
      <c r="BF28" s="143"/>
    </row>
    <row r="29" spans="2:58" ht="17.399999999999999" customHeight="1">
      <c r="B29" s="524"/>
      <c r="C29" s="525"/>
      <c r="D29" s="525"/>
      <c r="E29" s="525"/>
      <c r="F29" s="525"/>
      <c r="G29" s="139"/>
      <c r="H29" s="139"/>
      <c r="I29" s="526" t="s">
        <v>78</v>
      </c>
      <c r="J29" s="527" t="s">
        <v>83</v>
      </c>
      <c r="K29" s="528" t="s">
        <v>887</v>
      </c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140"/>
      <c r="BD29" s="139"/>
      <c r="BE29" s="139"/>
      <c r="BF29" s="143"/>
    </row>
    <row r="30" spans="2:58" ht="8.4" customHeight="1">
      <c r="B30" s="524"/>
      <c r="C30" s="525"/>
      <c r="D30" s="525"/>
      <c r="E30" s="525"/>
      <c r="F30" s="525"/>
      <c r="G30" s="139"/>
      <c r="H30" s="139"/>
      <c r="I30" s="526"/>
      <c r="J30" s="527"/>
      <c r="K30" s="528"/>
      <c r="L30" s="139"/>
      <c r="M30" s="529" t="s">
        <v>691</v>
      </c>
      <c r="N30" s="529"/>
      <c r="O30" s="529"/>
      <c r="P30" s="529"/>
      <c r="Q30" s="529"/>
      <c r="R30" s="529"/>
      <c r="S30" s="529"/>
      <c r="T30" s="529"/>
      <c r="U30" s="529"/>
      <c r="V30" s="529"/>
      <c r="W30" s="529"/>
      <c r="X30" s="529"/>
      <c r="Y30" s="529"/>
      <c r="Z30" s="529"/>
      <c r="AA30" s="529"/>
      <c r="AB30" s="529"/>
      <c r="AC30" s="529"/>
      <c r="AD30" s="529"/>
      <c r="AE30" s="529"/>
      <c r="AF30" s="529"/>
      <c r="AG30" s="529"/>
      <c r="AH30" s="529"/>
      <c r="AI30" s="529"/>
      <c r="AJ30" s="529"/>
      <c r="AK30" s="529"/>
      <c r="AL30" s="529"/>
      <c r="AM30" s="529"/>
      <c r="AN30" s="529"/>
      <c r="AO30" s="529"/>
      <c r="AP30" s="529"/>
      <c r="AQ30" s="529"/>
      <c r="AR30" s="529"/>
      <c r="AS30" s="529"/>
      <c r="AT30" s="529"/>
      <c r="AU30" s="529"/>
      <c r="AV30" s="529"/>
      <c r="AW30" s="529"/>
      <c r="AX30" s="529"/>
      <c r="AY30" s="529"/>
      <c r="AZ30" s="529"/>
      <c r="BA30" s="529"/>
      <c r="BB30" s="529"/>
      <c r="BC30" s="140"/>
      <c r="BD30" s="139"/>
      <c r="BE30" s="139"/>
      <c r="BF30" s="143"/>
    </row>
    <row r="31" spans="2:58" ht="14.4" customHeight="1">
      <c r="B31" s="524"/>
      <c r="C31" s="525"/>
      <c r="D31" s="525"/>
      <c r="E31" s="525"/>
      <c r="F31" s="525"/>
      <c r="G31" s="139"/>
      <c r="H31" s="139"/>
      <c r="I31" s="526"/>
      <c r="J31" s="527"/>
      <c r="K31" s="528"/>
      <c r="L31" s="139"/>
      <c r="M31" s="529"/>
      <c r="N31" s="529"/>
      <c r="O31" s="529"/>
      <c r="P31" s="529"/>
      <c r="Q31" s="529"/>
      <c r="R31" s="529"/>
      <c r="S31" s="529"/>
      <c r="T31" s="529"/>
      <c r="U31" s="529"/>
      <c r="V31" s="529"/>
      <c r="W31" s="529"/>
      <c r="X31" s="529"/>
      <c r="Y31" s="529"/>
      <c r="Z31" s="529"/>
      <c r="AA31" s="529"/>
      <c r="AB31" s="529"/>
      <c r="AC31" s="529"/>
      <c r="AD31" s="529"/>
      <c r="AE31" s="529"/>
      <c r="AF31" s="529"/>
      <c r="AG31" s="529"/>
      <c r="AH31" s="529"/>
      <c r="AI31" s="529"/>
      <c r="AJ31" s="529"/>
      <c r="AK31" s="529"/>
      <c r="AL31" s="529"/>
      <c r="AM31" s="529"/>
      <c r="AN31" s="529"/>
      <c r="AO31" s="529"/>
      <c r="AP31" s="529"/>
      <c r="AQ31" s="529"/>
      <c r="AR31" s="529"/>
      <c r="AS31" s="529"/>
      <c r="AT31" s="529"/>
      <c r="AU31" s="529"/>
      <c r="AV31" s="529"/>
      <c r="AW31" s="529"/>
      <c r="AX31" s="529"/>
      <c r="AY31" s="529"/>
      <c r="AZ31" s="529"/>
      <c r="BA31" s="529"/>
      <c r="BB31" s="529"/>
      <c r="BC31" s="140"/>
      <c r="BD31" s="139"/>
      <c r="BE31" s="139"/>
      <c r="BF31" s="143"/>
    </row>
    <row r="32" spans="2:58" ht="48.65" hidden="1" customHeight="1">
      <c r="B32" s="524"/>
      <c r="C32" s="525"/>
      <c r="D32" s="525"/>
      <c r="E32" s="525"/>
      <c r="F32" s="525"/>
      <c r="G32" s="139"/>
      <c r="H32" s="139"/>
      <c r="I32" s="526"/>
      <c r="J32" s="527"/>
      <c r="K32" s="528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40"/>
      <c r="BD32" s="139"/>
      <c r="BE32" s="139"/>
      <c r="BF32" s="143"/>
    </row>
    <row r="33" spans="2:58" ht="14.4" customHeight="1">
      <c r="B33" s="524"/>
      <c r="C33" s="525"/>
      <c r="D33" s="525"/>
      <c r="E33" s="525"/>
      <c r="F33" s="525"/>
      <c r="G33" s="139"/>
      <c r="H33" s="139"/>
      <c r="I33" s="526"/>
      <c r="J33" s="527"/>
      <c r="K33" s="528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40"/>
      <c r="BD33" s="139"/>
      <c r="BE33" s="139"/>
      <c r="BF33" s="143"/>
    </row>
    <row r="34" spans="2:58" ht="14.4" customHeight="1">
      <c r="B34" s="524"/>
      <c r="C34" s="525"/>
      <c r="D34" s="525"/>
      <c r="E34" s="525"/>
      <c r="F34" s="525"/>
      <c r="G34" s="139"/>
      <c r="H34" s="139"/>
      <c r="I34" s="526"/>
      <c r="J34" s="527"/>
      <c r="K34" s="528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39"/>
      <c r="BC34" s="140"/>
      <c r="BD34" s="139"/>
      <c r="BE34" s="139"/>
      <c r="BF34" s="143"/>
    </row>
    <row r="35" spans="2:58" ht="14.4" customHeight="1">
      <c r="B35" s="524"/>
      <c r="C35" s="525"/>
      <c r="D35" s="525"/>
      <c r="E35" s="525"/>
      <c r="F35" s="525"/>
      <c r="G35" s="139"/>
      <c r="H35" s="139"/>
      <c r="I35" s="526"/>
      <c r="J35" s="527"/>
      <c r="K35" s="528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39"/>
      <c r="BC35" s="140"/>
      <c r="BD35" s="139"/>
      <c r="BE35" s="139"/>
      <c r="BF35" s="143"/>
    </row>
    <row r="36" spans="2:58" ht="6.65" customHeight="1">
      <c r="B36" s="144"/>
      <c r="C36" s="139"/>
      <c r="D36" s="139"/>
      <c r="E36" s="139"/>
      <c r="F36" s="139"/>
      <c r="G36" s="139"/>
      <c r="H36" s="139"/>
      <c r="I36" s="526"/>
      <c r="J36" s="527"/>
      <c r="K36" s="528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40"/>
      <c r="BD36" s="139"/>
      <c r="BE36" s="139"/>
      <c r="BF36" s="143"/>
    </row>
    <row r="37" spans="2:58" ht="28.75" customHeight="1">
      <c r="B37" s="144"/>
      <c r="C37" s="139"/>
      <c r="D37" s="139"/>
      <c r="E37" s="139"/>
      <c r="F37" s="139"/>
      <c r="G37" s="139"/>
      <c r="H37" s="139"/>
      <c r="I37" s="526"/>
      <c r="J37" s="527"/>
      <c r="K37" s="528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40"/>
      <c r="BD37" s="139"/>
      <c r="BE37" s="139"/>
      <c r="BF37" s="143"/>
    </row>
    <row r="38" spans="2:58" ht="55.25" customHeight="1">
      <c r="B38" s="144"/>
      <c r="C38" s="139"/>
      <c r="D38" s="139"/>
      <c r="E38" s="139"/>
      <c r="F38" s="139"/>
      <c r="G38" s="139"/>
      <c r="H38" s="139"/>
      <c r="I38" s="526"/>
      <c r="J38" s="527"/>
      <c r="K38" s="528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40"/>
      <c r="BD38" s="139"/>
      <c r="BE38" s="139"/>
      <c r="BF38" s="143"/>
    </row>
    <row r="39" spans="2:58">
      <c r="B39" s="144"/>
      <c r="C39" s="139"/>
      <c r="D39" s="139"/>
      <c r="E39" s="139"/>
      <c r="F39" s="139"/>
      <c r="G39" s="139"/>
      <c r="H39" s="139"/>
      <c r="I39" s="526"/>
      <c r="J39" s="527"/>
      <c r="K39" s="528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40"/>
      <c r="BD39" s="139"/>
      <c r="BE39" s="139"/>
      <c r="BF39" s="143"/>
    </row>
    <row r="40" spans="2:58" ht="15" thickBot="1">
      <c r="B40" s="145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7"/>
      <c r="BD40" s="146"/>
      <c r="BE40" s="146"/>
      <c r="BF40" s="148"/>
    </row>
    <row r="41" spans="2:58" ht="15" thickTop="1"/>
  </sheetData>
  <sheetProtection algorithmName="SHA-512" hashValue="6dJOdKwZdhyKdBoOTL+ZqV++ACz3prx99a18ovdpXyZCHALLbft7A9icxpL9xBjHq0CjM9Gz4895A17sLySyxg==" saltValue="uFC6PzqnoaPdwDU5v/mHgw==" spinCount="100000" sheet="1" objects="1" scenarios="1"/>
  <mergeCells count="34">
    <mergeCell ref="O5:BE5"/>
    <mergeCell ref="V15:AX22"/>
    <mergeCell ref="U8:U14"/>
    <mergeCell ref="O8:T14"/>
    <mergeCell ref="O15:T22"/>
    <mergeCell ref="U15:U22"/>
    <mergeCell ref="AY11:BE14"/>
    <mergeCell ref="AY15:BE22"/>
    <mergeCell ref="O7:T7"/>
    <mergeCell ref="K8:K18"/>
    <mergeCell ref="D7:F7"/>
    <mergeCell ref="K19:K28"/>
    <mergeCell ref="J8:J18"/>
    <mergeCell ref="AY23:BE27"/>
    <mergeCell ref="AY7:BE7"/>
    <mergeCell ref="V23:AX27"/>
    <mergeCell ref="U23:U27"/>
    <mergeCell ref="O23:T27"/>
    <mergeCell ref="B2:BF2"/>
    <mergeCell ref="B9:B11"/>
    <mergeCell ref="B7:C8"/>
    <mergeCell ref="I5:K5"/>
    <mergeCell ref="I8:I18"/>
    <mergeCell ref="B17:F35"/>
    <mergeCell ref="I29:I39"/>
    <mergeCell ref="J29:J39"/>
    <mergeCell ref="K29:K39"/>
    <mergeCell ref="M30:BB31"/>
    <mergeCell ref="I19:I28"/>
    <mergeCell ref="J19:J28"/>
    <mergeCell ref="V8:AX14"/>
    <mergeCell ref="V7:AX7"/>
    <mergeCell ref="AY8:BE10"/>
    <mergeCell ref="B5:F5"/>
  </mergeCells>
  <phoneticPr fontId="51" type="noConversion"/>
  <pageMargins left="0.25" right="0.25" top="0.75" bottom="0.75" header="0.3" footer="0.3"/>
  <pageSetup paperSize="8" scale="78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9688C-F6EB-4723-8BD9-36DC7CEA3A50}">
  <dimension ref="A1:B9"/>
  <sheetViews>
    <sheetView workbookViewId="0">
      <selection activeCell="B13" sqref="B13"/>
    </sheetView>
  </sheetViews>
  <sheetFormatPr defaultRowHeight="14.5"/>
  <cols>
    <col min="1" max="1" width="29.54296875" customWidth="1"/>
  </cols>
  <sheetData>
    <row r="1" spans="1:2">
      <c r="A1" t="s">
        <v>497</v>
      </c>
      <c r="B1" t="s">
        <v>498</v>
      </c>
    </row>
    <row r="2" spans="1:2">
      <c r="A2" t="s">
        <v>59</v>
      </c>
      <c r="B2" t="s">
        <v>496</v>
      </c>
    </row>
    <row r="3" spans="1:2">
      <c r="A3" t="s">
        <v>44</v>
      </c>
    </row>
    <row r="4" spans="1:2">
      <c r="A4" t="s">
        <v>47</v>
      </c>
    </row>
    <row r="5" spans="1:2">
      <c r="A5" t="s">
        <v>50</v>
      </c>
    </row>
    <row r="6" spans="1:2">
      <c r="A6" t="s">
        <v>53</v>
      </c>
    </row>
    <row r="8" spans="1:2">
      <c r="A8" s="150" t="s">
        <v>499</v>
      </c>
    </row>
    <row r="9" spans="1:2">
      <c r="A9" s="14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FA4C5-5F2D-4172-A77A-92F6E3849957}">
  <sheetPr>
    <pageSetUpPr fitToPage="1"/>
  </sheetPr>
  <dimension ref="A1:Q123"/>
  <sheetViews>
    <sheetView showGridLines="0" zoomScale="70" zoomScaleNormal="70" workbookViewId="0">
      <selection activeCell="I19" sqref="I19"/>
    </sheetView>
  </sheetViews>
  <sheetFormatPr defaultColWidth="8.90625" defaultRowHeight="21.65" customHeight="1"/>
  <cols>
    <col min="1" max="1" width="2.54296875" style="35" customWidth="1"/>
    <col min="2" max="2" width="9.36328125" style="35" customWidth="1"/>
    <col min="3" max="3" width="7.90625" style="35" customWidth="1"/>
    <col min="4" max="4" width="4.1796875" style="35" customWidth="1"/>
    <col min="5" max="5" width="14.6328125" style="35" customWidth="1"/>
    <col min="6" max="6" width="36.54296875" style="35" customWidth="1"/>
    <col min="7" max="7" width="11.08984375" style="35" customWidth="1"/>
    <col min="8" max="8" width="38" style="35" customWidth="1"/>
    <col min="9" max="9" width="13.90625" style="35" customWidth="1"/>
    <col min="10" max="10" width="17.08984375" style="35" customWidth="1"/>
    <col min="11" max="11" width="7" style="35" customWidth="1"/>
    <col min="12" max="12" width="24.08984375" style="35" customWidth="1"/>
    <col min="13" max="13" width="14.453125" style="35" customWidth="1"/>
    <col min="14" max="14" width="4.08984375" style="35" customWidth="1"/>
    <col min="15" max="15" width="11.90625" style="35" customWidth="1"/>
    <col min="16" max="16" width="8.90625" style="35"/>
    <col min="17" max="17" width="28" style="35" customWidth="1"/>
    <col min="18" max="16384" width="8.90625" style="35"/>
  </cols>
  <sheetData>
    <row r="1" spans="1:17" ht="10.5" customHeight="1"/>
    <row r="2" spans="1:17" ht="27.65" customHeight="1">
      <c r="B2" s="34"/>
      <c r="E2" s="34"/>
      <c r="F2" s="404" t="s">
        <v>699</v>
      </c>
      <c r="G2" s="404"/>
      <c r="H2" s="404"/>
      <c r="I2" s="404"/>
      <c r="J2" s="404"/>
      <c r="K2" s="404"/>
      <c r="L2" s="404"/>
      <c r="M2" s="404"/>
      <c r="N2" s="404"/>
    </row>
    <row r="3" spans="1:17" ht="31.5" customHeight="1">
      <c r="E3" s="34"/>
      <c r="F3" s="404"/>
      <c r="G3" s="404"/>
      <c r="H3" s="404"/>
      <c r="I3" s="404"/>
      <c r="J3" s="404"/>
      <c r="K3" s="404"/>
      <c r="L3" s="404"/>
      <c r="M3" s="404"/>
      <c r="N3" s="404"/>
    </row>
    <row r="4" spans="1:17" ht="39" customHeight="1">
      <c r="A4" s="44" t="s">
        <v>700</v>
      </c>
      <c r="B4" s="45"/>
      <c r="C4" s="45"/>
      <c r="D4" s="45"/>
      <c r="E4" s="46"/>
      <c r="F4" s="47"/>
      <c r="G4" s="47"/>
      <c r="H4" s="47"/>
      <c r="I4" s="47"/>
      <c r="J4" s="47"/>
      <c r="K4" s="47"/>
      <c r="L4" s="47"/>
      <c r="M4" s="45"/>
      <c r="N4" s="45"/>
    </row>
    <row r="5" spans="1:17" ht="15" thickBot="1">
      <c r="A5" s="230"/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</row>
    <row r="6" spans="1:17" ht="31.5" customHeight="1" thickBot="1">
      <c r="A6" s="230"/>
      <c r="B6" s="405" t="s">
        <v>0</v>
      </c>
      <c r="C6" s="406"/>
      <c r="D6" s="406"/>
      <c r="E6" s="406"/>
      <c r="F6" s="406"/>
      <c r="G6" s="406"/>
      <c r="H6" s="406"/>
      <c r="I6" s="406"/>
      <c r="J6" s="406"/>
      <c r="K6" s="406"/>
      <c r="L6" s="406"/>
      <c r="M6" s="407"/>
      <c r="N6" s="230"/>
    </row>
    <row r="7" spans="1:17" ht="21.65" customHeight="1">
      <c r="A7" s="230"/>
      <c r="B7" s="231"/>
      <c r="M7" s="232"/>
      <c r="N7" s="230"/>
    </row>
    <row r="8" spans="1:17" ht="21.65" customHeight="1">
      <c r="A8" s="230"/>
      <c r="B8" s="231"/>
      <c r="C8" s="233" t="s">
        <v>697</v>
      </c>
      <c r="D8" s="233"/>
      <c r="E8" s="234"/>
      <c r="F8" s="408"/>
      <c r="G8" s="409"/>
      <c r="H8" s="410"/>
      <c r="I8" s="234"/>
      <c r="J8" s="234"/>
      <c r="K8" s="234"/>
      <c r="L8" s="234"/>
      <c r="M8" s="232"/>
      <c r="N8" s="230"/>
    </row>
    <row r="9" spans="1:17" ht="14.5">
      <c r="A9" s="230"/>
      <c r="B9" s="235"/>
      <c r="C9" s="236"/>
      <c r="D9" s="236"/>
      <c r="E9" s="236"/>
      <c r="F9" s="236"/>
      <c r="G9" s="236"/>
      <c r="H9" s="236"/>
      <c r="I9" s="236"/>
      <c r="J9" s="236"/>
      <c r="K9" s="236"/>
      <c r="L9" s="236"/>
      <c r="M9" s="237"/>
      <c r="N9" s="230"/>
    </row>
    <row r="10" spans="1:17" ht="33" customHeight="1">
      <c r="A10" s="230"/>
      <c r="B10" s="231"/>
      <c r="C10" s="238" t="s">
        <v>740</v>
      </c>
      <c r="D10" s="238"/>
      <c r="E10" s="234"/>
      <c r="F10" s="234"/>
      <c r="G10" s="234"/>
      <c r="H10" s="234"/>
      <c r="I10" s="234"/>
      <c r="J10" s="234"/>
      <c r="K10" s="234"/>
      <c r="L10" s="234"/>
      <c r="M10" s="232"/>
      <c r="N10" s="230"/>
    </row>
    <row r="11" spans="1:17" ht="21.65" customHeight="1">
      <c r="A11" s="230"/>
      <c r="B11" s="231"/>
      <c r="C11" s="239"/>
      <c r="D11" s="239"/>
      <c r="E11" s="240" t="s">
        <v>1</v>
      </c>
      <c r="F11" s="239" t="s">
        <v>872</v>
      </c>
      <c r="G11" s="239"/>
      <c r="H11" s="239"/>
      <c r="I11" s="298" t="s">
        <v>906</v>
      </c>
      <c r="J11" s="402" t="s">
        <v>2</v>
      </c>
      <c r="K11" s="403"/>
      <c r="L11" s="403"/>
      <c r="M11" s="241"/>
      <c r="N11" s="230"/>
    </row>
    <row r="12" spans="1:17" ht="21.65" customHeight="1">
      <c r="A12" s="230"/>
      <c r="B12" s="231"/>
      <c r="C12" s="239"/>
      <c r="D12" s="239"/>
      <c r="E12" s="240" t="s">
        <v>3</v>
      </c>
      <c r="F12" s="239" t="s">
        <v>875</v>
      </c>
      <c r="G12" s="239"/>
      <c r="H12" s="239"/>
      <c r="I12" s="298" t="s">
        <v>906</v>
      </c>
      <c r="J12" s="402"/>
      <c r="K12" s="403"/>
      <c r="L12" s="403"/>
      <c r="M12" s="232"/>
      <c r="N12" s="230"/>
      <c r="O12" s="242"/>
      <c r="P12" s="242"/>
      <c r="Q12" s="242"/>
    </row>
    <row r="13" spans="1:17" ht="21.65" customHeight="1">
      <c r="A13" s="230"/>
      <c r="B13" s="231"/>
      <c r="C13" s="239"/>
      <c r="D13" s="239"/>
      <c r="E13" s="240" t="s">
        <v>4</v>
      </c>
      <c r="F13" s="239" t="s">
        <v>873</v>
      </c>
      <c r="G13" s="239"/>
      <c r="H13" s="239"/>
      <c r="I13" s="298" t="s">
        <v>906</v>
      </c>
      <c r="J13" s="402"/>
      <c r="K13" s="403"/>
      <c r="L13" s="403"/>
      <c r="M13" s="232"/>
      <c r="N13" s="230"/>
      <c r="O13" s="242"/>
      <c r="P13" s="242"/>
      <c r="Q13" s="242"/>
    </row>
    <row r="14" spans="1:17" ht="21.65" customHeight="1">
      <c r="A14" s="230"/>
      <c r="B14" s="231"/>
      <c r="C14" s="239"/>
      <c r="D14" s="239"/>
      <c r="E14" s="240" t="s">
        <v>5</v>
      </c>
      <c r="F14" s="239" t="s">
        <v>874</v>
      </c>
      <c r="G14" s="239"/>
      <c r="H14" s="239"/>
      <c r="I14" s="298" t="s">
        <v>906</v>
      </c>
      <c r="J14" s="402"/>
      <c r="K14" s="403"/>
      <c r="L14" s="403"/>
      <c r="M14" s="232"/>
      <c r="N14" s="230"/>
      <c r="O14" s="242"/>
      <c r="P14" s="242"/>
    </row>
    <row r="15" spans="1:17" ht="6" customHeight="1">
      <c r="A15" s="230"/>
      <c r="B15" s="231"/>
      <c r="C15" s="239"/>
      <c r="D15" s="239"/>
      <c r="E15" s="240"/>
      <c r="F15" s="239"/>
      <c r="G15" s="239"/>
      <c r="H15" s="239"/>
      <c r="I15" s="243"/>
      <c r="J15" s="244"/>
      <c r="K15" s="244"/>
      <c r="L15" s="243"/>
      <c r="M15" s="232"/>
      <c r="N15" s="230"/>
      <c r="O15" s="242"/>
      <c r="P15" s="242"/>
    </row>
    <row r="16" spans="1:17" ht="21.65" customHeight="1">
      <c r="A16" s="230"/>
      <c r="B16" s="231"/>
      <c r="C16" s="245"/>
      <c r="D16" s="245"/>
      <c r="E16" s="245"/>
      <c r="F16" s="239"/>
      <c r="G16" s="239"/>
      <c r="H16" s="239"/>
      <c r="I16" s="243"/>
      <c r="J16" s="244"/>
      <c r="K16" s="244"/>
      <c r="L16" s="243"/>
      <c r="M16" s="232"/>
      <c r="N16" s="230"/>
      <c r="O16" s="242"/>
      <c r="P16" s="242"/>
    </row>
    <row r="17" spans="1:16" ht="40.25" customHeight="1">
      <c r="A17" s="230"/>
      <c r="B17" s="231"/>
      <c r="C17" s="245" t="s">
        <v>684</v>
      </c>
      <c r="D17" s="245"/>
      <c r="E17" s="246"/>
      <c r="F17" s="428"/>
      <c r="G17" s="429"/>
      <c r="H17" s="429"/>
      <c r="I17" s="430"/>
      <c r="J17" s="244"/>
      <c r="K17" s="244"/>
      <c r="L17" s="243"/>
      <c r="M17" s="232"/>
      <c r="N17" s="230"/>
      <c r="O17" s="242"/>
      <c r="P17" s="242"/>
    </row>
    <row r="18" spans="1:16" ht="15" customHeight="1">
      <c r="A18" s="230"/>
      <c r="B18" s="231"/>
      <c r="C18" s="245"/>
      <c r="D18" s="245"/>
      <c r="E18" s="245"/>
      <c r="F18" s="244"/>
      <c r="G18" s="244"/>
      <c r="H18" s="244"/>
      <c r="I18" s="243"/>
      <c r="J18" s="431" t="s">
        <v>739</v>
      </c>
      <c r="K18" s="431"/>
      <c r="L18" s="431"/>
      <c r="M18" s="232"/>
      <c r="N18" s="230"/>
      <c r="O18" s="242"/>
      <c r="P18" s="242"/>
    </row>
    <row r="19" spans="1:16" ht="27.65" customHeight="1">
      <c r="A19" s="230"/>
      <c r="B19" s="231"/>
      <c r="C19" s="238" t="s">
        <v>686</v>
      </c>
      <c r="D19" s="245"/>
      <c r="E19" s="245"/>
      <c r="F19" s="244"/>
      <c r="G19" s="244"/>
      <c r="H19" s="244"/>
      <c r="I19" s="298" t="s">
        <v>906</v>
      </c>
      <c r="J19" s="431"/>
      <c r="K19" s="431"/>
      <c r="L19" s="431"/>
      <c r="M19" s="232"/>
      <c r="N19" s="230"/>
      <c r="O19" s="242"/>
      <c r="P19" s="242"/>
    </row>
    <row r="20" spans="1:16" ht="57.65" customHeight="1">
      <c r="A20" s="230"/>
      <c r="B20" s="235"/>
      <c r="C20" s="432" t="s">
        <v>685</v>
      </c>
      <c r="D20" s="432"/>
      <c r="E20" s="432"/>
      <c r="F20" s="432"/>
      <c r="G20" s="432"/>
      <c r="H20" s="432"/>
      <c r="I20" s="432"/>
      <c r="J20" s="432"/>
      <c r="K20" s="432"/>
      <c r="L20" s="247"/>
      <c r="M20" s="237"/>
      <c r="N20" s="230"/>
      <c r="O20" s="242"/>
      <c r="P20" s="242"/>
    </row>
    <row r="21" spans="1:16" ht="39.65" customHeight="1">
      <c r="A21" s="230"/>
      <c r="B21" s="231"/>
      <c r="C21" s="248" t="s">
        <v>750</v>
      </c>
      <c r="D21" s="248"/>
      <c r="E21" s="234"/>
      <c r="F21" s="234"/>
      <c r="G21" s="234"/>
      <c r="H21" s="234"/>
      <c r="I21" s="234"/>
      <c r="J21" s="234"/>
      <c r="K21" s="234"/>
      <c r="L21" s="234"/>
      <c r="M21" s="232"/>
      <c r="N21" s="230"/>
    </row>
    <row r="22" spans="1:16" ht="21.65" customHeight="1">
      <c r="A22" s="230"/>
      <c r="B22" s="231"/>
      <c r="C22" s="234"/>
      <c r="D22" s="234"/>
      <c r="E22" s="249" t="s">
        <v>6</v>
      </c>
      <c r="F22" s="299"/>
      <c r="G22" s="250" t="s">
        <v>7</v>
      </c>
      <c r="H22" s="299"/>
      <c r="I22" s="250" t="s">
        <v>8</v>
      </c>
      <c r="J22" s="299"/>
      <c r="K22" s="239" t="s">
        <v>9</v>
      </c>
      <c r="L22" s="299"/>
      <c r="M22" s="232"/>
      <c r="N22" s="230"/>
    </row>
    <row r="23" spans="1:16" ht="5.15" customHeight="1">
      <c r="A23" s="230"/>
      <c r="B23" s="231"/>
      <c r="C23" s="234"/>
      <c r="D23" s="234"/>
      <c r="E23" s="249"/>
      <c r="F23" s="239"/>
      <c r="G23" s="250"/>
      <c r="H23" s="239"/>
      <c r="I23" s="250"/>
      <c r="J23" s="239"/>
      <c r="K23" s="239"/>
      <c r="L23" s="239"/>
      <c r="M23" s="232"/>
      <c r="N23" s="230"/>
    </row>
    <row r="24" spans="1:16" ht="21.65" customHeight="1">
      <c r="A24" s="230"/>
      <c r="B24" s="231"/>
      <c r="C24" s="234"/>
      <c r="D24" s="234"/>
      <c r="E24" s="249" t="s">
        <v>10</v>
      </c>
      <c r="F24" s="299"/>
      <c r="G24" s="250" t="s">
        <v>7</v>
      </c>
      <c r="H24" s="299"/>
      <c r="I24" s="250" t="s">
        <v>8</v>
      </c>
      <c r="J24" s="299"/>
      <c r="K24" s="239" t="s">
        <v>9</v>
      </c>
      <c r="L24" s="299"/>
      <c r="M24" s="232"/>
      <c r="N24" s="230"/>
    </row>
    <row r="25" spans="1:16" ht="5.4" customHeight="1">
      <c r="A25" s="230"/>
      <c r="B25" s="231"/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2"/>
      <c r="N25" s="230"/>
    </row>
    <row r="26" spans="1:16" ht="21.65" customHeight="1">
      <c r="A26" s="230"/>
      <c r="B26" s="231"/>
      <c r="C26" s="234"/>
      <c r="D26" s="234"/>
      <c r="E26" s="249" t="s">
        <v>11</v>
      </c>
      <c r="F26" s="299"/>
      <c r="G26" s="250" t="s">
        <v>7</v>
      </c>
      <c r="H26" s="299"/>
      <c r="I26" s="250" t="s">
        <v>8</v>
      </c>
      <c r="J26" s="299"/>
      <c r="K26" s="239" t="s">
        <v>9</v>
      </c>
      <c r="L26" s="299"/>
      <c r="M26" s="232"/>
      <c r="N26" s="230"/>
    </row>
    <row r="27" spans="1:16" ht="21.65" customHeight="1">
      <c r="A27" s="230"/>
      <c r="B27" s="235"/>
      <c r="C27" s="251"/>
      <c r="D27" s="251"/>
      <c r="E27" s="252"/>
      <c r="F27" s="252"/>
      <c r="G27" s="252"/>
      <c r="H27" s="253"/>
      <c r="I27" s="254"/>
      <c r="J27" s="236"/>
      <c r="K27" s="236"/>
      <c r="L27" s="236"/>
      <c r="M27" s="237"/>
      <c r="N27" s="230"/>
    </row>
    <row r="28" spans="1:16" ht="14.15" customHeight="1">
      <c r="A28" s="230"/>
      <c r="B28" s="231"/>
      <c r="C28" s="255"/>
      <c r="D28" s="255"/>
      <c r="E28" s="256"/>
      <c r="F28" s="256"/>
      <c r="G28" s="256"/>
      <c r="H28" s="257"/>
      <c r="I28" s="258"/>
      <c r="J28" s="234"/>
      <c r="K28" s="234"/>
      <c r="L28" s="234"/>
      <c r="M28" s="232"/>
      <c r="N28" s="230"/>
    </row>
    <row r="29" spans="1:16" ht="21.65" customHeight="1">
      <c r="A29" s="230"/>
      <c r="B29" s="231"/>
      <c r="C29" s="248" t="s">
        <v>734</v>
      </c>
      <c r="D29" s="248"/>
      <c r="E29" s="256"/>
      <c r="F29" s="256"/>
      <c r="G29" s="256"/>
      <c r="H29" s="234"/>
      <c r="I29" s="234"/>
      <c r="J29" s="234"/>
      <c r="K29" s="234"/>
      <c r="L29" s="234"/>
      <c r="M29" s="232"/>
      <c r="N29" s="230"/>
    </row>
    <row r="30" spans="1:16" ht="21.65" customHeight="1">
      <c r="A30" s="230"/>
      <c r="B30" s="231"/>
      <c r="C30" s="259" t="s">
        <v>745</v>
      </c>
      <c r="D30" s="260"/>
      <c r="E30" s="256"/>
      <c r="F30" s="256"/>
      <c r="G30" s="256"/>
      <c r="H30" s="256"/>
      <c r="I30" s="234"/>
      <c r="J30" s="421" t="s">
        <v>710</v>
      </c>
      <c r="K30" s="422"/>
      <c r="L30" s="239" t="s">
        <v>711</v>
      </c>
      <c r="M30" s="232"/>
      <c r="N30" s="230"/>
    </row>
    <row r="31" spans="1:16" ht="25.75" customHeight="1">
      <c r="A31" s="230"/>
      <c r="B31" s="231"/>
      <c r="C31" s="261" t="s">
        <v>901</v>
      </c>
      <c r="D31" s="261"/>
      <c r="E31" s="262"/>
      <c r="F31" s="263"/>
      <c r="G31" s="262"/>
      <c r="H31" s="262"/>
      <c r="I31" s="234"/>
      <c r="J31" s="234"/>
      <c r="K31" s="234"/>
      <c r="L31" s="234"/>
      <c r="M31" s="232"/>
      <c r="N31" s="230"/>
    </row>
    <row r="32" spans="1:16" ht="23.4" customHeight="1">
      <c r="A32" s="230"/>
      <c r="B32" s="231"/>
      <c r="C32" s="234"/>
      <c r="D32" s="234"/>
      <c r="E32" s="249" t="s">
        <v>6</v>
      </c>
      <c r="F32" s="300"/>
      <c r="G32" s="249" t="s">
        <v>7</v>
      </c>
      <c r="H32" s="428"/>
      <c r="I32" s="430"/>
      <c r="J32" s="264"/>
      <c r="K32" s="264"/>
      <c r="L32" s="264"/>
      <c r="M32" s="232"/>
      <c r="N32" s="230"/>
    </row>
    <row r="33" spans="1:17" ht="4" customHeight="1">
      <c r="A33" s="230"/>
      <c r="B33" s="231"/>
      <c r="C33" s="234"/>
      <c r="D33" s="234"/>
      <c r="E33" s="234"/>
      <c r="F33" s="234"/>
      <c r="G33" s="234"/>
      <c r="H33" s="234"/>
      <c r="I33" s="234"/>
      <c r="J33" s="234"/>
      <c r="K33" s="234"/>
      <c r="L33" s="234"/>
      <c r="M33" s="232"/>
      <c r="N33" s="230"/>
    </row>
    <row r="34" spans="1:17" ht="23.4" customHeight="1">
      <c r="A34" s="230"/>
      <c r="B34" s="231"/>
      <c r="C34" s="234"/>
      <c r="D34" s="234"/>
      <c r="E34" s="249" t="s">
        <v>10</v>
      </c>
      <c r="F34" s="300"/>
      <c r="G34" s="249" t="s">
        <v>7</v>
      </c>
      <c r="H34" s="428"/>
      <c r="I34" s="430"/>
      <c r="J34" s="264"/>
      <c r="K34" s="264"/>
      <c r="L34" s="264"/>
      <c r="M34" s="232"/>
      <c r="N34" s="230"/>
    </row>
    <row r="35" spans="1:17" ht="3.65" customHeight="1">
      <c r="A35" s="230"/>
      <c r="B35" s="231"/>
      <c r="C35" s="234"/>
      <c r="D35" s="234"/>
      <c r="E35" s="234"/>
      <c r="F35" s="234"/>
      <c r="G35" s="234"/>
      <c r="H35" s="234"/>
      <c r="I35" s="234"/>
      <c r="J35" s="234"/>
      <c r="K35" s="234"/>
      <c r="L35" s="234"/>
      <c r="M35" s="232"/>
      <c r="N35" s="230"/>
    </row>
    <row r="36" spans="1:17" ht="23.4" customHeight="1">
      <c r="A36" s="230"/>
      <c r="B36" s="231"/>
      <c r="C36" s="234"/>
      <c r="D36" s="234"/>
      <c r="E36" s="249" t="s">
        <v>11</v>
      </c>
      <c r="F36" s="300"/>
      <c r="G36" s="249" t="s">
        <v>7</v>
      </c>
      <c r="H36" s="428"/>
      <c r="I36" s="430"/>
      <c r="J36" s="264"/>
      <c r="K36" s="264"/>
      <c r="L36" s="264"/>
      <c r="M36" s="232"/>
      <c r="N36" s="230"/>
      <c r="Q36" s="321" t="s">
        <v>916</v>
      </c>
    </row>
    <row r="37" spans="1:17" ht="3.5" customHeight="1">
      <c r="A37" s="230"/>
      <c r="B37" s="231"/>
      <c r="C37" s="234"/>
      <c r="D37" s="234"/>
      <c r="E37" s="249"/>
      <c r="F37" s="249"/>
      <c r="G37" s="249"/>
      <c r="H37" s="249"/>
      <c r="I37" s="249"/>
      <c r="J37" s="234"/>
      <c r="K37" s="234"/>
      <c r="L37" s="234"/>
      <c r="M37" s="232"/>
      <c r="N37" s="230"/>
    </row>
    <row r="38" spans="1:17" ht="23.4" customHeight="1">
      <c r="A38" s="230"/>
      <c r="B38" s="231"/>
      <c r="C38" s="234"/>
      <c r="D38" s="234"/>
      <c r="E38" s="249" t="s">
        <v>921</v>
      </c>
      <c r="F38" s="300"/>
      <c r="G38" s="249" t="s">
        <v>7</v>
      </c>
      <c r="H38" s="428"/>
      <c r="I38" s="430"/>
      <c r="J38" s="264"/>
      <c r="K38" s="264"/>
      <c r="L38" s="264"/>
      <c r="M38" s="232"/>
      <c r="N38" s="230"/>
    </row>
    <row r="39" spans="1:17" ht="4" customHeight="1">
      <c r="A39" s="230"/>
      <c r="B39" s="231"/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2"/>
      <c r="N39" s="230"/>
    </row>
    <row r="40" spans="1:17" ht="23.4" customHeight="1">
      <c r="A40" s="230"/>
      <c r="B40" s="231"/>
      <c r="C40" s="234"/>
      <c r="D40" s="234"/>
      <c r="E40" s="249" t="s">
        <v>922</v>
      </c>
      <c r="F40" s="300"/>
      <c r="G40" s="249" t="s">
        <v>7</v>
      </c>
      <c r="H40" s="428"/>
      <c r="I40" s="430"/>
      <c r="J40" s="264"/>
      <c r="K40" s="264"/>
      <c r="L40" s="264"/>
      <c r="M40" s="232"/>
      <c r="N40" s="230"/>
    </row>
    <row r="41" spans="1:17" ht="3.65" customHeight="1">
      <c r="A41" s="230"/>
      <c r="B41" s="231"/>
      <c r="C41" s="234"/>
      <c r="D41" s="234"/>
      <c r="E41" s="234"/>
      <c r="F41" s="234"/>
      <c r="G41" s="234"/>
      <c r="H41" s="234"/>
      <c r="I41" s="234"/>
      <c r="J41" s="234"/>
      <c r="K41" s="234"/>
      <c r="L41" s="234"/>
      <c r="M41" s="232"/>
      <c r="N41" s="230"/>
    </row>
    <row r="42" spans="1:17" ht="23.4" customHeight="1">
      <c r="A42" s="230"/>
      <c r="B42" s="231"/>
      <c r="C42" s="234"/>
      <c r="D42" s="234"/>
      <c r="E42" s="249" t="s">
        <v>923</v>
      </c>
      <c r="F42" s="300"/>
      <c r="G42" s="249" t="s">
        <v>7</v>
      </c>
      <c r="H42" s="428"/>
      <c r="I42" s="430"/>
      <c r="J42" s="264"/>
      <c r="K42" s="264"/>
      <c r="L42" s="264"/>
      <c r="M42" s="232"/>
      <c r="N42" s="230"/>
    </row>
    <row r="43" spans="1:17" ht="3.5" customHeight="1">
      <c r="A43" s="230"/>
      <c r="B43" s="231"/>
      <c r="C43" s="234"/>
      <c r="D43" s="234"/>
      <c r="E43" s="234"/>
      <c r="F43" s="234"/>
      <c r="G43" s="265"/>
      <c r="H43" s="265"/>
      <c r="I43" s="234"/>
      <c r="J43" s="234"/>
      <c r="K43" s="234"/>
      <c r="L43" s="234"/>
      <c r="M43" s="232"/>
      <c r="N43" s="230"/>
    </row>
    <row r="44" spans="1:17" ht="23.4" customHeight="1">
      <c r="A44" s="230"/>
      <c r="B44" s="231"/>
      <c r="C44" s="234"/>
      <c r="D44" s="234"/>
      <c r="E44" s="249" t="s">
        <v>924</v>
      </c>
      <c r="F44" s="300"/>
      <c r="G44" s="249" t="s">
        <v>7</v>
      </c>
      <c r="H44" s="428"/>
      <c r="I44" s="430"/>
      <c r="J44" s="264"/>
      <c r="K44" s="264"/>
      <c r="L44" s="264"/>
      <c r="M44" s="232"/>
      <c r="N44" s="230"/>
    </row>
    <row r="45" spans="1:17" ht="15" thickBot="1">
      <c r="A45" s="230"/>
      <c r="B45" s="266"/>
      <c r="C45" s="267"/>
      <c r="D45" s="267"/>
      <c r="E45" s="267"/>
      <c r="F45" s="267"/>
      <c r="G45" s="267"/>
      <c r="H45" s="267"/>
      <c r="I45" s="267"/>
      <c r="J45" s="267"/>
      <c r="K45" s="267"/>
      <c r="L45" s="267"/>
      <c r="M45" s="268"/>
      <c r="N45" s="230"/>
    </row>
    <row r="46" spans="1:17" ht="19.75" customHeight="1">
      <c r="A46" s="230"/>
      <c r="B46" s="230"/>
      <c r="C46" s="230"/>
      <c r="D46" s="230"/>
      <c r="E46" s="230"/>
      <c r="F46" s="230"/>
      <c r="G46" s="230"/>
      <c r="H46" s="230"/>
      <c r="I46" s="230"/>
      <c r="J46" s="230"/>
      <c r="K46" s="230"/>
      <c r="L46" s="230"/>
      <c r="M46" s="230"/>
      <c r="N46" s="230"/>
    </row>
    <row r="47" spans="1:17" ht="39" customHeight="1">
      <c r="A47" s="44" t="s">
        <v>748</v>
      </c>
      <c r="B47" s="45"/>
      <c r="C47" s="45"/>
      <c r="D47" s="45"/>
      <c r="E47" s="46"/>
      <c r="F47" s="47"/>
      <c r="G47" s="47"/>
      <c r="H47" s="47"/>
      <c r="I47" s="47"/>
      <c r="J47" s="47"/>
      <c r="K47" s="47"/>
      <c r="L47" s="47"/>
      <c r="M47" s="45"/>
      <c r="N47" s="45"/>
    </row>
    <row r="48" spans="1:17" ht="21" customHeight="1" thickBot="1">
      <c r="A48" s="230"/>
      <c r="B48" s="230"/>
      <c r="C48" s="230"/>
      <c r="D48" s="230"/>
      <c r="E48" s="230"/>
      <c r="F48" s="230"/>
      <c r="G48" s="230"/>
      <c r="H48" s="230"/>
      <c r="I48" s="230"/>
      <c r="J48" s="230"/>
      <c r="K48" s="230"/>
      <c r="L48" s="230"/>
      <c r="M48" s="230"/>
      <c r="N48" s="230"/>
    </row>
    <row r="49" spans="1:17" ht="31.5" customHeight="1" thickBot="1">
      <c r="A49" s="230"/>
      <c r="B49" s="405" t="s">
        <v>0</v>
      </c>
      <c r="C49" s="406"/>
      <c r="D49" s="406"/>
      <c r="E49" s="406"/>
      <c r="F49" s="406"/>
      <c r="G49" s="406"/>
      <c r="H49" s="406"/>
      <c r="I49" s="406"/>
      <c r="J49" s="406"/>
      <c r="K49" s="406"/>
      <c r="L49" s="406"/>
      <c r="M49" s="407"/>
      <c r="N49" s="230"/>
    </row>
    <row r="50" spans="1:17" ht="18">
      <c r="A50" s="230"/>
      <c r="B50" s="231"/>
      <c r="C50" s="411"/>
      <c r="D50" s="411"/>
      <c r="E50" s="411"/>
      <c r="F50" s="411"/>
      <c r="G50" s="411"/>
      <c r="H50" s="411"/>
      <c r="I50" s="269"/>
      <c r="J50" s="234"/>
      <c r="K50" s="234"/>
      <c r="L50" s="234"/>
      <c r="M50" s="232"/>
      <c r="N50" s="230"/>
    </row>
    <row r="51" spans="1:17" ht="20.5">
      <c r="A51" s="230"/>
      <c r="B51" s="231"/>
      <c r="C51" s="270" t="s">
        <v>735</v>
      </c>
      <c r="D51" s="271"/>
      <c r="E51" s="256"/>
      <c r="F51" s="256"/>
      <c r="G51" s="256"/>
      <c r="H51" s="272"/>
      <c r="I51" s="273">
        <f>IF(AND($I$11="&gt;&gt;เลือก&lt;&lt;",$I$12="&gt;&gt;เลือก&lt;&lt;",$I$13="&gt;&gt;เลือก&lt;&lt;",$I$14="&gt;&gt;เลือก&lt;&lt;"),0,60)+IF(I11="Y",3)+IF(OR(I13="Y",I12="Y"),3)+IF(I14="Y",2)</f>
        <v>0</v>
      </c>
      <c r="J51" s="274" t="s">
        <v>12</v>
      </c>
      <c r="K51" s="234"/>
      <c r="L51" s="234"/>
      <c r="M51" s="232"/>
      <c r="N51" s="230"/>
      <c r="Q51" s="323" t="s">
        <v>916</v>
      </c>
    </row>
    <row r="52" spans="1:17" ht="20.5">
      <c r="A52" s="230"/>
      <c r="B52" s="231"/>
      <c r="C52" s="255"/>
      <c r="D52" s="255"/>
      <c r="E52" s="256"/>
      <c r="F52" s="256"/>
      <c r="G52" s="256"/>
      <c r="H52" s="272"/>
      <c r="I52" s="272"/>
      <c r="J52" s="274"/>
      <c r="K52" s="234"/>
      <c r="L52" s="234"/>
      <c r="M52" s="232"/>
      <c r="N52" s="230"/>
    </row>
    <row r="53" spans="1:17" ht="21.65" customHeight="1">
      <c r="A53" s="230"/>
      <c r="B53" s="231"/>
      <c r="C53" s="261" t="s">
        <v>917</v>
      </c>
      <c r="D53" s="239"/>
      <c r="E53" s="240"/>
      <c r="F53" s="239"/>
      <c r="G53" s="239"/>
      <c r="H53" s="289"/>
      <c r="I53" s="285"/>
      <c r="J53" s="239"/>
      <c r="K53" s="239"/>
      <c r="L53" s="234"/>
      <c r="M53" s="232"/>
      <c r="N53" s="230"/>
    </row>
    <row r="54" spans="1:17" ht="23" customHeight="1">
      <c r="A54" s="230"/>
      <c r="B54" s="231"/>
      <c r="C54" s="271" t="s">
        <v>708</v>
      </c>
      <c r="D54" s="271"/>
      <c r="E54" s="275"/>
      <c r="F54" s="322" t="s">
        <v>710</v>
      </c>
      <c r="G54" s="239"/>
      <c r="H54" s="271" t="s">
        <v>709</v>
      </c>
      <c r="I54" s="423" t="s">
        <v>710</v>
      </c>
      <c r="J54" s="424"/>
      <c r="L54" s="239" t="s">
        <v>711</v>
      </c>
      <c r="M54" s="232"/>
      <c r="N54" s="230"/>
    </row>
    <row r="55" spans="1:17" ht="23" customHeight="1">
      <c r="A55" s="230"/>
      <c r="B55" s="231"/>
      <c r="C55" s="271"/>
      <c r="D55" s="271"/>
      <c r="E55" s="275"/>
      <c r="F55" s="275"/>
      <c r="G55" s="275"/>
      <c r="H55" s="275"/>
      <c r="I55" s="275"/>
      <c r="J55" s="275"/>
      <c r="K55" s="275"/>
      <c r="L55" s="239"/>
      <c r="M55" s="232"/>
      <c r="N55" s="230"/>
    </row>
    <row r="56" spans="1:17" ht="20.5">
      <c r="A56" s="230"/>
      <c r="B56" s="231"/>
      <c r="C56" s="255"/>
      <c r="D56" s="255"/>
      <c r="E56" s="256"/>
      <c r="F56" s="256"/>
      <c r="G56" s="256"/>
      <c r="H56" s="272" t="s">
        <v>13</v>
      </c>
      <c r="I56" s="276" t="s">
        <v>701</v>
      </c>
      <c r="J56" s="274"/>
      <c r="K56" s="234"/>
      <c r="L56" s="234"/>
      <c r="M56" s="232"/>
      <c r="N56" s="230"/>
    </row>
    <row r="57" spans="1:17" ht="20.5">
      <c r="A57" s="230"/>
      <c r="B57" s="231"/>
      <c r="C57" s="255"/>
      <c r="D57" s="255"/>
      <c r="E57" s="256"/>
      <c r="F57" s="256"/>
      <c r="G57" s="256"/>
      <c r="H57" s="257" t="s">
        <v>14</v>
      </c>
      <c r="I57" s="310" t="s">
        <v>746</v>
      </c>
      <c r="J57" s="239"/>
      <c r="K57" s="234"/>
      <c r="L57" s="234"/>
      <c r="M57" s="232"/>
      <c r="N57" s="230"/>
    </row>
    <row r="58" spans="1:17" ht="20.5">
      <c r="A58" s="230"/>
      <c r="B58" s="231"/>
      <c r="C58" s="255"/>
      <c r="D58" s="255"/>
      <c r="E58" s="256"/>
      <c r="G58" s="256"/>
      <c r="H58" s="257" t="s">
        <v>500</v>
      </c>
      <c r="I58" s="310" t="s">
        <v>501</v>
      </c>
      <c r="J58" s="239"/>
      <c r="K58" s="234"/>
      <c r="L58" s="234"/>
      <c r="M58" s="232"/>
      <c r="N58" s="230"/>
    </row>
    <row r="59" spans="1:17" ht="13.5" customHeight="1" thickBot="1">
      <c r="A59" s="230"/>
      <c r="B59" s="266"/>
      <c r="C59" s="277"/>
      <c r="D59" s="277"/>
      <c r="E59" s="278"/>
      <c r="F59" s="278"/>
      <c r="G59" s="278"/>
      <c r="H59" s="279"/>
      <c r="I59" s="280"/>
      <c r="J59" s="267"/>
      <c r="K59" s="267"/>
      <c r="L59" s="267"/>
      <c r="M59" s="268"/>
      <c r="N59" s="230"/>
      <c r="Q59" s="320" t="s">
        <v>916</v>
      </c>
    </row>
    <row r="60" spans="1:17" ht="21.65" customHeight="1">
      <c r="A60" s="230"/>
      <c r="B60" s="281"/>
      <c r="C60" s="230"/>
      <c r="D60" s="230"/>
      <c r="E60" s="230"/>
      <c r="F60" s="230"/>
      <c r="G60" s="230"/>
      <c r="H60" s="230"/>
      <c r="I60" s="230"/>
      <c r="J60" s="230"/>
      <c r="K60" s="230"/>
      <c r="L60" s="230"/>
      <c r="M60" s="230"/>
      <c r="N60" s="230"/>
    </row>
    <row r="61" spans="1:17" ht="39" customHeight="1">
      <c r="A61" s="44" t="s">
        <v>749</v>
      </c>
      <c r="B61" s="45"/>
      <c r="C61" s="45"/>
      <c r="D61" s="45"/>
      <c r="E61" s="46"/>
      <c r="F61" s="47"/>
      <c r="G61" s="47"/>
      <c r="H61" s="47"/>
      <c r="I61" s="47"/>
      <c r="J61" s="47"/>
      <c r="K61" s="47"/>
      <c r="L61" s="47"/>
      <c r="M61" s="45"/>
      <c r="N61" s="45"/>
    </row>
    <row r="62" spans="1:17" ht="21.65" customHeight="1" thickBot="1">
      <c r="A62" s="230"/>
      <c r="B62" s="281"/>
      <c r="C62" s="230"/>
      <c r="D62" s="230"/>
      <c r="E62" s="230"/>
      <c r="F62" s="230"/>
      <c r="G62" s="230"/>
      <c r="H62" s="230"/>
      <c r="I62" s="230"/>
      <c r="J62" s="230"/>
      <c r="K62" s="230"/>
      <c r="L62" s="230"/>
      <c r="M62" s="230"/>
      <c r="N62" s="230"/>
    </row>
    <row r="63" spans="1:17" ht="30.65" customHeight="1" thickBot="1">
      <c r="A63" s="230"/>
      <c r="B63" s="405" t="s">
        <v>0</v>
      </c>
      <c r="C63" s="406"/>
      <c r="D63" s="406"/>
      <c r="E63" s="406"/>
      <c r="F63" s="406"/>
      <c r="G63" s="406"/>
      <c r="H63" s="406"/>
      <c r="I63" s="406"/>
      <c r="J63" s="406"/>
      <c r="K63" s="406"/>
      <c r="L63" s="406"/>
      <c r="M63" s="407"/>
      <c r="N63" s="230"/>
    </row>
    <row r="64" spans="1:17" ht="21.65" customHeight="1">
      <c r="A64" s="230"/>
      <c r="B64" s="231"/>
      <c r="C64" s="239"/>
      <c r="D64" s="239"/>
      <c r="E64" s="240"/>
      <c r="F64" s="239"/>
      <c r="G64" s="239"/>
      <c r="H64" s="239"/>
      <c r="I64" s="239"/>
      <c r="J64" s="244"/>
      <c r="K64" s="244"/>
      <c r="L64" s="243"/>
      <c r="M64" s="232"/>
      <c r="N64" s="230"/>
    </row>
    <row r="65" spans="1:14" ht="21.65" customHeight="1">
      <c r="A65" s="230"/>
      <c r="B65" s="231"/>
      <c r="C65" s="419" t="s">
        <v>704</v>
      </c>
      <c r="D65" s="419"/>
      <c r="E65" s="419"/>
      <c r="F65" s="419"/>
      <c r="G65" s="419"/>
      <c r="H65" s="419"/>
      <c r="I65" s="420"/>
      <c r="J65" s="273">
        <f>SUM('2-Result'!$C$41:$C$47)</f>
        <v>0</v>
      </c>
      <c r="K65" s="274" t="s">
        <v>12</v>
      </c>
      <c r="L65" s="234"/>
      <c r="M65" s="232"/>
      <c r="N65" s="230"/>
    </row>
    <row r="66" spans="1:14" ht="20.5">
      <c r="A66" s="230"/>
      <c r="B66" s="235"/>
      <c r="C66" s="251"/>
      <c r="D66" s="251"/>
      <c r="E66" s="252"/>
      <c r="F66" s="252"/>
      <c r="G66" s="252"/>
      <c r="H66" s="282"/>
      <c r="I66" s="282"/>
      <c r="J66" s="282"/>
      <c r="K66" s="236"/>
      <c r="L66" s="236"/>
      <c r="M66" s="237"/>
      <c r="N66" s="230"/>
    </row>
    <row r="67" spans="1:14" ht="22.25" customHeight="1">
      <c r="A67" s="230"/>
      <c r="B67" s="231"/>
      <c r="C67" s="238" t="s">
        <v>658</v>
      </c>
      <c r="D67" s="238"/>
      <c r="E67" s="240"/>
      <c r="F67" s="239"/>
      <c r="G67" s="239"/>
      <c r="H67" s="239"/>
      <c r="I67" s="239"/>
      <c r="J67" s="239"/>
      <c r="K67" s="234"/>
      <c r="L67" s="234"/>
      <c r="M67" s="232"/>
      <c r="N67" s="230"/>
    </row>
    <row r="68" spans="1:14" ht="69" customHeight="1">
      <c r="A68" s="230"/>
      <c r="B68" s="231"/>
      <c r="C68" s="412" t="s">
        <v>694</v>
      </c>
      <c r="D68" s="412"/>
      <c r="E68" s="412"/>
      <c r="F68" s="412"/>
      <c r="G68" s="412"/>
      <c r="H68" s="412"/>
      <c r="I68" s="412"/>
      <c r="J68" s="412"/>
      <c r="K68" s="412"/>
      <c r="L68" s="412"/>
      <c r="M68" s="283"/>
      <c r="N68" s="230"/>
    </row>
    <row r="69" spans="1:14" ht="25.25" customHeight="1">
      <c r="A69" s="230"/>
      <c r="B69" s="231"/>
      <c r="C69" s="233" t="s">
        <v>659</v>
      </c>
      <c r="D69" s="233"/>
      <c r="E69" s="240"/>
      <c r="F69" s="239"/>
      <c r="G69" s="239"/>
      <c r="H69" s="239"/>
      <c r="I69" s="239"/>
      <c r="J69" s="239"/>
      <c r="K69" s="234"/>
      <c r="L69" s="234"/>
      <c r="M69" s="232"/>
      <c r="N69" s="230"/>
    </row>
    <row r="70" spans="1:14" ht="168.65" customHeight="1">
      <c r="A70" s="230"/>
      <c r="B70" s="231"/>
      <c r="C70" s="416" t="s">
        <v>787</v>
      </c>
      <c r="D70" s="417"/>
      <c r="E70" s="417"/>
      <c r="F70" s="417"/>
      <c r="G70" s="417"/>
      <c r="H70" s="417"/>
      <c r="I70" s="417"/>
      <c r="J70" s="417"/>
      <c r="K70" s="417"/>
      <c r="L70" s="418"/>
      <c r="M70" s="232"/>
      <c r="N70" s="230"/>
    </row>
    <row r="71" spans="1:14" ht="4.25" customHeight="1">
      <c r="A71" s="230"/>
      <c r="B71" s="231"/>
      <c r="C71" s="284"/>
      <c r="D71" s="284"/>
      <c r="E71" s="284"/>
      <c r="F71" s="284"/>
      <c r="G71" s="284"/>
      <c r="H71" s="284"/>
      <c r="I71" s="284"/>
      <c r="J71" s="284"/>
      <c r="K71" s="284"/>
      <c r="L71" s="284"/>
      <c r="M71" s="232"/>
      <c r="N71" s="230"/>
    </row>
    <row r="72" spans="1:14" ht="22.75" customHeight="1">
      <c r="A72" s="230"/>
      <c r="B72" s="231"/>
      <c r="C72" s="233" t="s">
        <v>715</v>
      </c>
      <c r="D72" s="284"/>
      <c r="E72" s="284"/>
      <c r="F72" s="284"/>
      <c r="G72" s="284"/>
      <c r="H72" s="284"/>
      <c r="I72" s="284"/>
      <c r="J72" s="284"/>
      <c r="K72" s="284"/>
      <c r="L72" s="284"/>
      <c r="M72" s="232"/>
      <c r="N72" s="230"/>
    </row>
    <row r="73" spans="1:14" ht="100.75" customHeight="1">
      <c r="A73" s="230"/>
      <c r="B73" s="231"/>
      <c r="C73" s="416"/>
      <c r="D73" s="417"/>
      <c r="E73" s="417"/>
      <c r="F73" s="417"/>
      <c r="G73" s="417"/>
      <c r="H73" s="417"/>
      <c r="I73" s="417"/>
      <c r="J73" s="417"/>
      <c r="K73" s="417"/>
      <c r="L73" s="418"/>
      <c r="M73" s="232"/>
      <c r="N73" s="230"/>
    </row>
    <row r="74" spans="1:14" ht="28.75" customHeight="1">
      <c r="A74" s="230"/>
      <c r="B74" s="231"/>
      <c r="C74" s="233" t="s">
        <v>716</v>
      </c>
      <c r="D74" s="233"/>
      <c r="E74" s="240"/>
      <c r="F74" s="239"/>
      <c r="G74" s="239"/>
      <c r="H74" s="239"/>
      <c r="I74" s="239"/>
      <c r="J74" s="239"/>
      <c r="K74" s="234"/>
      <c r="L74" s="234"/>
      <c r="M74" s="232"/>
      <c r="N74" s="230"/>
    </row>
    <row r="75" spans="1:14" ht="25.25" customHeight="1">
      <c r="A75" s="230"/>
      <c r="B75" s="231"/>
      <c r="C75" s="284"/>
      <c r="D75" s="284" t="s">
        <v>662</v>
      </c>
      <c r="E75" s="284"/>
      <c r="F75" s="413"/>
      <c r="G75" s="414"/>
      <c r="H75" s="414"/>
      <c r="I75" s="414"/>
      <c r="J75" s="414"/>
      <c r="K75" s="414"/>
      <c r="L75" s="415"/>
      <c r="M75" s="232"/>
      <c r="N75" s="230"/>
    </row>
    <row r="76" spans="1:14" ht="6.65" customHeight="1">
      <c r="A76" s="230"/>
      <c r="B76" s="231"/>
      <c r="C76" s="284"/>
      <c r="D76" s="284"/>
      <c r="E76" s="284"/>
      <c r="F76" s="239"/>
      <c r="G76" s="239"/>
      <c r="H76" s="239"/>
      <c r="I76" s="239"/>
      <c r="J76" s="239"/>
      <c r="K76" s="234"/>
      <c r="L76" s="234"/>
      <c r="M76" s="232"/>
      <c r="N76" s="230"/>
    </row>
    <row r="77" spans="1:14" ht="24.65" customHeight="1">
      <c r="A77" s="230"/>
      <c r="B77" s="231"/>
      <c r="C77" s="233"/>
      <c r="D77" s="285" t="s">
        <v>661</v>
      </c>
      <c r="E77" s="285"/>
      <c r="F77" s="413"/>
      <c r="G77" s="414"/>
      <c r="H77" s="414"/>
      <c r="I77" s="414"/>
      <c r="J77" s="414"/>
      <c r="K77" s="414"/>
      <c r="L77" s="415"/>
      <c r="M77" s="232"/>
      <c r="N77" s="230"/>
    </row>
    <row r="78" spans="1:14" ht="6" customHeight="1">
      <c r="A78" s="230"/>
      <c r="B78" s="231"/>
      <c r="C78" s="233"/>
      <c r="D78" s="285"/>
      <c r="E78" s="285"/>
      <c r="F78" s="239"/>
      <c r="G78" s="239"/>
      <c r="H78" s="239"/>
      <c r="I78" s="239"/>
      <c r="J78" s="239"/>
      <c r="K78" s="234"/>
      <c r="L78" s="234"/>
      <c r="M78" s="232"/>
      <c r="N78" s="230"/>
    </row>
    <row r="79" spans="1:14" ht="22.25" customHeight="1">
      <c r="A79" s="230"/>
      <c r="B79" s="231"/>
      <c r="C79" s="284"/>
      <c r="D79" s="284" t="s">
        <v>660</v>
      </c>
      <c r="E79" s="284"/>
      <c r="F79" s="413"/>
      <c r="G79" s="414"/>
      <c r="H79" s="414"/>
      <c r="I79" s="414"/>
      <c r="J79" s="414"/>
      <c r="K79" s="414"/>
      <c r="L79" s="415"/>
      <c r="M79" s="232"/>
      <c r="N79" s="230"/>
    </row>
    <row r="80" spans="1:14" ht="6" customHeight="1">
      <c r="A80" s="230"/>
      <c r="B80" s="231"/>
      <c r="C80" s="233"/>
      <c r="D80" s="285"/>
      <c r="E80" s="285"/>
      <c r="F80" s="239"/>
      <c r="G80" s="239"/>
      <c r="H80" s="239"/>
      <c r="I80" s="239"/>
      <c r="J80" s="239"/>
      <c r="K80" s="234"/>
      <c r="L80" s="234"/>
      <c r="M80" s="232"/>
      <c r="N80" s="230"/>
    </row>
    <row r="81" spans="1:14" ht="22.25" customHeight="1">
      <c r="A81" s="230"/>
      <c r="B81" s="231"/>
      <c r="C81" s="284"/>
      <c r="D81" s="284" t="s">
        <v>664</v>
      </c>
      <c r="E81" s="284"/>
      <c r="F81" s="413"/>
      <c r="G81" s="414"/>
      <c r="H81" s="414"/>
      <c r="I81" s="414"/>
      <c r="J81" s="414"/>
      <c r="K81" s="414"/>
      <c r="L81" s="415"/>
      <c r="M81" s="232"/>
      <c r="N81" s="230"/>
    </row>
    <row r="82" spans="1:14" ht="29.4" customHeight="1">
      <c r="A82" s="230"/>
      <c r="B82" s="231"/>
      <c r="C82" s="284"/>
      <c r="D82" s="284"/>
      <c r="E82" s="284"/>
      <c r="F82" s="286" t="s">
        <v>717</v>
      </c>
      <c r="G82" s="284"/>
      <c r="H82" s="284"/>
      <c r="I82" s="284"/>
      <c r="J82" s="284"/>
      <c r="K82" s="284"/>
      <c r="L82" s="284"/>
      <c r="M82" s="232"/>
      <c r="N82" s="230"/>
    </row>
    <row r="83" spans="1:14" ht="22.25" customHeight="1">
      <c r="A83" s="230"/>
      <c r="B83" s="231"/>
      <c r="C83" s="233" t="s">
        <v>663</v>
      </c>
      <c r="D83" s="284"/>
      <c r="E83" s="284"/>
      <c r="F83" s="413"/>
      <c r="G83" s="414"/>
      <c r="H83" s="414"/>
      <c r="I83" s="414"/>
      <c r="J83" s="414"/>
      <c r="K83" s="414"/>
      <c r="L83" s="415"/>
      <c r="M83" s="232"/>
      <c r="N83" s="230"/>
    </row>
    <row r="84" spans="1:14" ht="22.25" customHeight="1">
      <c r="A84" s="230"/>
      <c r="B84" s="231"/>
      <c r="C84" s="284"/>
      <c r="D84" s="284"/>
      <c r="E84" s="284"/>
      <c r="F84" s="284"/>
      <c r="G84" s="284"/>
      <c r="H84" s="284"/>
      <c r="I84" s="284"/>
      <c r="J84" s="284"/>
      <c r="K84" s="284"/>
      <c r="L84" s="284"/>
      <c r="M84" s="232"/>
      <c r="N84" s="230"/>
    </row>
    <row r="85" spans="1:14" ht="22.25" customHeight="1">
      <c r="A85" s="230"/>
      <c r="B85" s="231"/>
      <c r="C85" s="233" t="s">
        <v>718</v>
      </c>
      <c r="D85" s="284"/>
      <c r="E85" s="284"/>
      <c r="F85" s="284"/>
      <c r="G85" s="284"/>
      <c r="H85" s="284"/>
      <c r="I85" s="284"/>
      <c r="J85" s="284"/>
      <c r="K85" s="284"/>
      <c r="L85" s="284"/>
      <c r="M85" s="232"/>
      <c r="N85" s="230"/>
    </row>
    <row r="86" spans="1:14" ht="59.4" customHeight="1">
      <c r="A86" s="230"/>
      <c r="B86" s="231"/>
      <c r="C86" s="233"/>
      <c r="D86" s="284"/>
      <c r="E86" s="284"/>
      <c r="F86" s="413"/>
      <c r="G86" s="414"/>
      <c r="H86" s="414"/>
      <c r="I86" s="414"/>
      <c r="J86" s="414"/>
      <c r="K86" s="414"/>
      <c r="L86" s="415"/>
      <c r="M86" s="232"/>
      <c r="N86" s="230"/>
    </row>
    <row r="87" spans="1:14" ht="24" customHeight="1">
      <c r="A87" s="230"/>
      <c r="B87" s="231"/>
      <c r="C87" s="233"/>
      <c r="D87" s="284"/>
      <c r="E87" s="284"/>
      <c r="F87" s="434" t="s">
        <v>719</v>
      </c>
      <c r="G87" s="434"/>
      <c r="H87" s="434"/>
      <c r="I87" s="284"/>
      <c r="J87" s="284"/>
      <c r="K87" s="284"/>
      <c r="L87" s="284"/>
      <c r="M87" s="232"/>
      <c r="N87" s="230"/>
    </row>
    <row r="88" spans="1:14" ht="21.65" customHeight="1">
      <c r="A88" s="230"/>
      <c r="B88" s="231"/>
      <c r="C88" s="255"/>
      <c r="D88" s="255"/>
      <c r="E88" s="256"/>
      <c r="F88" s="256"/>
      <c r="G88" s="256"/>
      <c r="H88" s="272"/>
      <c r="I88" s="272" t="s">
        <v>15</v>
      </c>
      <c r="J88" s="276" t="s">
        <v>701</v>
      </c>
      <c r="K88" s="239"/>
      <c r="L88" s="234"/>
      <c r="M88" s="232"/>
      <c r="N88" s="230"/>
    </row>
    <row r="89" spans="1:14" ht="21.65" customHeight="1">
      <c r="A89" s="230"/>
      <c r="B89" s="231"/>
      <c r="C89" s="255"/>
      <c r="D89" s="255"/>
      <c r="E89" s="256"/>
      <c r="F89" s="256"/>
      <c r="G89" s="256"/>
      <c r="H89" s="257"/>
      <c r="I89" s="257" t="s">
        <v>732</v>
      </c>
      <c r="J89" s="310" t="s">
        <v>628</v>
      </c>
      <c r="K89" s="239"/>
      <c r="L89" s="234"/>
      <c r="M89" s="232"/>
      <c r="N89" s="230"/>
    </row>
    <row r="90" spans="1:14" ht="21.65" customHeight="1">
      <c r="A90" s="230"/>
      <c r="B90" s="231"/>
      <c r="C90" s="255"/>
      <c r="D90" s="255"/>
      <c r="E90" s="256"/>
      <c r="F90" s="256"/>
      <c r="G90" s="256"/>
      <c r="H90" s="257"/>
      <c r="I90" s="257"/>
      <c r="J90" s="310" t="s">
        <v>16</v>
      </c>
      <c r="K90" s="239"/>
      <c r="L90" s="234"/>
      <c r="M90" s="232"/>
      <c r="N90" s="230"/>
    </row>
    <row r="91" spans="1:14" ht="21.65" customHeight="1">
      <c r="A91" s="230"/>
      <c r="B91" s="231"/>
      <c r="C91" s="255"/>
      <c r="D91" s="255"/>
      <c r="E91" s="256"/>
      <c r="F91" s="256"/>
      <c r="G91" s="256"/>
      <c r="H91" s="257"/>
      <c r="I91" s="257"/>
      <c r="J91" s="310" t="s">
        <v>17</v>
      </c>
      <c r="K91" s="239"/>
      <c r="L91" s="234"/>
      <c r="M91" s="232"/>
      <c r="N91" s="230"/>
    </row>
    <row r="92" spans="1:14" ht="21.65" customHeight="1">
      <c r="A92" s="230"/>
      <c r="B92" s="231"/>
      <c r="C92" s="255"/>
      <c r="D92" s="255"/>
      <c r="E92" s="256"/>
      <c r="F92" s="256"/>
      <c r="G92" s="256"/>
      <c r="H92" s="257"/>
      <c r="I92" s="257"/>
      <c r="J92" s="310" t="s">
        <v>18</v>
      </c>
      <c r="K92" s="239"/>
      <c r="L92" s="234"/>
      <c r="M92" s="232"/>
      <c r="N92" s="230"/>
    </row>
    <row r="93" spans="1:14" ht="21.65" customHeight="1">
      <c r="A93" s="230"/>
      <c r="B93" s="231"/>
      <c r="C93" s="255"/>
      <c r="D93" s="255"/>
      <c r="E93" s="256"/>
      <c r="F93" s="256"/>
      <c r="G93" s="256"/>
      <c r="H93" s="257"/>
      <c r="I93" s="257"/>
      <c r="J93" s="310" t="s">
        <v>19</v>
      </c>
      <c r="K93" s="239"/>
      <c r="L93" s="234"/>
      <c r="M93" s="232"/>
      <c r="N93" s="230"/>
    </row>
    <row r="94" spans="1:14" ht="21.65" customHeight="1">
      <c r="A94" s="230"/>
      <c r="B94" s="231"/>
      <c r="C94" s="255"/>
      <c r="D94" s="255"/>
      <c r="E94" s="256"/>
      <c r="F94" s="256"/>
      <c r="G94" s="256"/>
      <c r="H94" s="257"/>
      <c r="I94" s="257"/>
      <c r="J94" s="310" t="s">
        <v>20</v>
      </c>
      <c r="K94" s="239"/>
      <c r="L94" s="234"/>
      <c r="M94" s="232"/>
      <c r="N94" s="230"/>
    </row>
    <row r="95" spans="1:14" ht="21.65" customHeight="1">
      <c r="A95" s="230"/>
      <c r="B95" s="231"/>
      <c r="C95" s="255"/>
      <c r="D95" s="255"/>
      <c r="E95" s="256"/>
      <c r="F95" s="256"/>
      <c r="G95" s="256"/>
      <c r="H95" s="257"/>
      <c r="I95" s="257"/>
      <c r="J95" s="310" t="s">
        <v>21</v>
      </c>
      <c r="K95" s="239"/>
      <c r="L95" s="234"/>
      <c r="M95" s="232"/>
      <c r="N95" s="230"/>
    </row>
    <row r="96" spans="1:14" ht="21.65" customHeight="1">
      <c r="A96" s="230"/>
      <c r="B96" s="231"/>
      <c r="C96" s="255"/>
      <c r="D96" s="255"/>
      <c r="E96" s="256"/>
      <c r="F96" s="256"/>
      <c r="G96" s="256"/>
      <c r="H96" s="257"/>
      <c r="I96" s="257" t="s">
        <v>500</v>
      </c>
      <c r="J96" s="310" t="s">
        <v>501</v>
      </c>
      <c r="K96" s="239"/>
      <c r="L96" s="234"/>
      <c r="M96" s="232"/>
      <c r="N96" s="230"/>
    </row>
    <row r="97" spans="1:14" ht="14.15" customHeight="1" thickBot="1">
      <c r="A97" s="230"/>
      <c r="B97" s="235"/>
      <c r="C97" s="251"/>
      <c r="D97" s="251"/>
      <c r="E97" s="252"/>
      <c r="F97" s="252"/>
      <c r="G97" s="252"/>
      <c r="H97" s="253"/>
      <c r="I97" s="253"/>
      <c r="J97" s="311"/>
      <c r="K97" s="312"/>
      <c r="L97" s="236"/>
      <c r="M97" s="237"/>
      <c r="N97" s="230"/>
    </row>
    <row r="98" spans="1:14" ht="29.15" customHeight="1" thickBot="1">
      <c r="A98" s="230"/>
      <c r="B98" s="405" t="s">
        <v>705</v>
      </c>
      <c r="C98" s="406"/>
      <c r="D98" s="406"/>
      <c r="E98" s="406"/>
      <c r="F98" s="406"/>
      <c r="G98" s="406"/>
      <c r="H98" s="406"/>
      <c r="I98" s="406"/>
      <c r="J98" s="406"/>
      <c r="K98" s="406"/>
      <c r="L98" s="406"/>
      <c r="M98" s="407"/>
      <c r="N98" s="230"/>
    </row>
    <row r="99" spans="1:14" ht="21.65" customHeight="1">
      <c r="A99" s="230"/>
      <c r="B99" s="231"/>
      <c r="C99" s="287"/>
      <c r="D99" s="287"/>
      <c r="E99" s="240"/>
      <c r="F99" s="239"/>
      <c r="G99" s="234"/>
      <c r="H99" s="234"/>
      <c r="I99" s="239"/>
      <c r="J99" s="239"/>
      <c r="K99" s="239"/>
      <c r="L99" s="239"/>
      <c r="M99" s="232"/>
      <c r="N99" s="230"/>
    </row>
    <row r="100" spans="1:14" ht="21.65" customHeight="1">
      <c r="A100" s="230"/>
      <c r="B100" s="231"/>
      <c r="C100" s="287" t="s">
        <v>707</v>
      </c>
      <c r="D100" s="287"/>
      <c r="E100" s="240"/>
      <c r="F100" s="301" t="s">
        <v>911</v>
      </c>
      <c r="G100" s="234"/>
      <c r="H100" s="288" t="s">
        <v>706</v>
      </c>
      <c r="I100" s="302"/>
      <c r="J100" s="303"/>
      <c r="K100" s="303"/>
      <c r="L100" s="304"/>
      <c r="M100" s="241"/>
      <c r="N100" s="230"/>
    </row>
    <row r="101" spans="1:14" ht="24.65" customHeight="1">
      <c r="A101" s="230"/>
      <c r="B101" s="231"/>
      <c r="C101" s="239"/>
      <c r="D101" s="239"/>
      <c r="E101" s="240"/>
      <c r="F101" s="239"/>
      <c r="G101" s="239"/>
      <c r="H101" s="289" t="s">
        <v>687</v>
      </c>
      <c r="I101" s="285"/>
      <c r="J101" s="239"/>
      <c r="K101" s="239"/>
      <c r="L101" s="234"/>
      <c r="M101" s="232"/>
      <c r="N101" s="230"/>
    </row>
    <row r="102" spans="1:14" ht="24.65" customHeight="1">
      <c r="A102" s="230"/>
      <c r="B102" s="231"/>
      <c r="C102" s="261" t="s">
        <v>714</v>
      </c>
      <c r="D102" s="239"/>
      <c r="E102" s="240"/>
      <c r="F102" s="239"/>
      <c r="G102" s="239"/>
      <c r="H102" s="289"/>
      <c r="I102" s="285"/>
      <c r="J102" s="239"/>
      <c r="K102" s="239"/>
      <c r="L102" s="234"/>
      <c r="M102" s="232"/>
      <c r="N102" s="230"/>
    </row>
    <row r="103" spans="1:14" ht="21.65" customHeight="1">
      <c r="A103" s="230"/>
      <c r="B103" s="231"/>
      <c r="C103" s="271" t="s">
        <v>708</v>
      </c>
      <c r="D103" s="271"/>
      <c r="E103" s="275"/>
      <c r="F103" s="322" t="s">
        <v>710</v>
      </c>
      <c r="G103" s="239"/>
      <c r="H103" s="271" t="s">
        <v>709</v>
      </c>
      <c r="I103" s="423" t="s">
        <v>710</v>
      </c>
      <c r="J103" s="424"/>
      <c r="L103" s="239" t="s">
        <v>711</v>
      </c>
      <c r="M103" s="232"/>
      <c r="N103" s="230"/>
    </row>
    <row r="104" spans="1:14" ht="21.65" customHeight="1" thickBot="1">
      <c r="A104" s="230"/>
      <c r="B104" s="231"/>
      <c r="C104" s="271"/>
      <c r="D104" s="271"/>
      <c r="E104" s="275"/>
      <c r="F104" s="271"/>
      <c r="G104" s="239"/>
      <c r="H104" s="271"/>
      <c r="J104" s="271"/>
      <c r="K104" s="271"/>
      <c r="L104" s="271"/>
      <c r="M104" s="232"/>
      <c r="N104" s="230"/>
    </row>
    <row r="105" spans="1:14" ht="33.65" customHeight="1">
      <c r="A105" s="230"/>
      <c r="B105" s="425" t="s">
        <v>712</v>
      </c>
      <c r="C105" s="426"/>
      <c r="D105" s="426"/>
      <c r="E105" s="426"/>
      <c r="F105" s="426"/>
      <c r="G105" s="426"/>
      <c r="H105" s="426"/>
      <c r="I105" s="426"/>
      <c r="J105" s="426"/>
      <c r="K105" s="426"/>
      <c r="L105" s="426"/>
      <c r="M105" s="427"/>
      <c r="N105" s="230"/>
    </row>
    <row r="106" spans="1:14" ht="21.65" customHeight="1">
      <c r="A106" s="230"/>
      <c r="B106" s="290" t="s">
        <v>22</v>
      </c>
      <c r="C106" s="388" t="s">
        <v>23</v>
      </c>
      <c r="D106" s="433"/>
      <c r="E106" s="389"/>
      <c r="F106" s="388" t="s">
        <v>24</v>
      </c>
      <c r="G106" s="389"/>
      <c r="H106" s="388" t="s">
        <v>25</v>
      </c>
      <c r="I106" s="389"/>
      <c r="J106" s="388" t="s">
        <v>26</v>
      </c>
      <c r="K106" s="389"/>
      <c r="L106" s="291" t="s">
        <v>27</v>
      </c>
      <c r="M106" s="292" t="s">
        <v>28</v>
      </c>
      <c r="N106" s="230"/>
    </row>
    <row r="107" spans="1:14" ht="21.65" customHeight="1">
      <c r="A107" s="230"/>
      <c r="B107" s="293" t="s">
        <v>29</v>
      </c>
      <c r="C107" s="390" t="s">
        <v>30</v>
      </c>
      <c r="D107" s="391"/>
      <c r="E107" s="392"/>
      <c r="F107" s="437" t="s">
        <v>786</v>
      </c>
      <c r="G107" s="438"/>
      <c r="H107" s="435" t="s">
        <v>31</v>
      </c>
      <c r="I107" s="436"/>
      <c r="J107" s="437" t="s">
        <v>32</v>
      </c>
      <c r="K107" s="438"/>
      <c r="L107" s="294" t="s">
        <v>33</v>
      </c>
      <c r="M107" s="295" t="s">
        <v>34</v>
      </c>
      <c r="N107" s="230"/>
    </row>
    <row r="108" spans="1:14" ht="21.65" customHeight="1">
      <c r="A108" s="230"/>
      <c r="B108" s="293" t="s">
        <v>29</v>
      </c>
      <c r="C108" s="390" t="s">
        <v>753</v>
      </c>
      <c r="D108" s="391"/>
      <c r="E108" s="392"/>
      <c r="F108" s="437" t="s">
        <v>36</v>
      </c>
      <c r="G108" s="438"/>
      <c r="H108" s="435" t="s">
        <v>752</v>
      </c>
      <c r="I108" s="436"/>
      <c r="J108" s="437" t="s">
        <v>751</v>
      </c>
      <c r="K108" s="438"/>
      <c r="L108" s="294" t="s">
        <v>754</v>
      </c>
      <c r="M108" s="295" t="s">
        <v>755</v>
      </c>
      <c r="N108" s="230"/>
    </row>
    <row r="109" spans="1:14" ht="21.65" customHeight="1">
      <c r="A109" s="230"/>
      <c r="B109" s="296" t="s">
        <v>913</v>
      </c>
      <c r="C109" s="386"/>
      <c r="D109" s="386"/>
      <c r="E109" s="386"/>
      <c r="F109" s="387"/>
      <c r="G109" s="387"/>
      <c r="H109" s="383"/>
      <c r="I109" s="383"/>
      <c r="J109" s="383"/>
      <c r="K109" s="383"/>
      <c r="L109" s="316"/>
      <c r="M109" s="42"/>
      <c r="N109" s="230"/>
    </row>
    <row r="110" spans="1:14" ht="21.65" customHeight="1">
      <c r="A110" s="230"/>
      <c r="B110" s="296" t="s">
        <v>41</v>
      </c>
      <c r="C110" s="386"/>
      <c r="D110" s="386"/>
      <c r="E110" s="386"/>
      <c r="F110" s="387"/>
      <c r="G110" s="387"/>
      <c r="H110" s="383"/>
      <c r="I110" s="383"/>
      <c r="J110" s="383"/>
      <c r="K110" s="383"/>
      <c r="L110" s="316"/>
      <c r="M110" s="42"/>
      <c r="N110" s="230"/>
    </row>
    <row r="111" spans="1:14" ht="21.65" customHeight="1">
      <c r="A111" s="230"/>
      <c r="B111" s="296" t="s">
        <v>42</v>
      </c>
      <c r="C111" s="386"/>
      <c r="D111" s="386"/>
      <c r="E111" s="386"/>
      <c r="F111" s="387"/>
      <c r="G111" s="387"/>
      <c r="H111" s="383"/>
      <c r="I111" s="383"/>
      <c r="J111" s="383"/>
      <c r="K111" s="383"/>
      <c r="L111" s="316"/>
      <c r="M111" s="42"/>
      <c r="N111" s="230"/>
    </row>
    <row r="112" spans="1:14" ht="21.65" customHeight="1">
      <c r="A112" s="230"/>
      <c r="B112" s="296" t="s">
        <v>914</v>
      </c>
      <c r="C112" s="386"/>
      <c r="D112" s="386"/>
      <c r="E112" s="386"/>
      <c r="F112" s="387"/>
      <c r="G112" s="387"/>
      <c r="H112" s="383"/>
      <c r="I112" s="383"/>
      <c r="J112" s="383"/>
      <c r="K112" s="383"/>
      <c r="L112" s="316"/>
      <c r="M112" s="42"/>
      <c r="N112" s="230"/>
    </row>
    <row r="113" spans="1:14" ht="21.65" customHeight="1" thickBot="1">
      <c r="A113" s="230"/>
      <c r="B113" s="296" t="s">
        <v>915</v>
      </c>
      <c r="C113" s="439"/>
      <c r="D113" s="440"/>
      <c r="E113" s="441"/>
      <c r="F113" s="442"/>
      <c r="G113" s="443"/>
      <c r="H113" s="444"/>
      <c r="I113" s="445"/>
      <c r="J113" s="444"/>
      <c r="K113" s="445"/>
      <c r="L113" s="318"/>
      <c r="M113" s="319"/>
      <c r="N113" s="230"/>
    </row>
    <row r="114" spans="1:14" ht="33" customHeight="1">
      <c r="A114" s="230"/>
      <c r="B114" s="425" t="s">
        <v>713</v>
      </c>
      <c r="C114" s="426"/>
      <c r="D114" s="426"/>
      <c r="E114" s="426"/>
      <c r="F114" s="426"/>
      <c r="G114" s="426"/>
      <c r="H114" s="426"/>
      <c r="I114" s="426"/>
      <c r="J114" s="426"/>
      <c r="K114" s="426"/>
      <c r="L114" s="426"/>
      <c r="M114" s="427"/>
      <c r="N114" s="230"/>
    </row>
    <row r="115" spans="1:14" ht="21.65" customHeight="1">
      <c r="A115" s="230"/>
      <c r="B115" s="290" t="s">
        <v>22</v>
      </c>
      <c r="C115" s="388" t="s">
        <v>23</v>
      </c>
      <c r="D115" s="433"/>
      <c r="E115" s="389"/>
      <c r="F115" s="388" t="s">
        <v>24</v>
      </c>
      <c r="G115" s="389"/>
      <c r="H115" s="388" t="s">
        <v>25</v>
      </c>
      <c r="I115" s="389"/>
      <c r="J115" s="388" t="s">
        <v>26</v>
      </c>
      <c r="K115" s="389"/>
      <c r="L115" s="291" t="s">
        <v>27</v>
      </c>
      <c r="M115" s="292" t="s">
        <v>28</v>
      </c>
      <c r="N115" s="230"/>
    </row>
    <row r="116" spans="1:14" ht="21.65" customHeight="1">
      <c r="A116" s="230"/>
      <c r="B116" s="293" t="s">
        <v>29</v>
      </c>
      <c r="C116" s="390" t="s">
        <v>35</v>
      </c>
      <c r="D116" s="391"/>
      <c r="E116" s="392"/>
      <c r="F116" s="437" t="s">
        <v>786</v>
      </c>
      <c r="G116" s="438"/>
      <c r="H116" s="393" t="s">
        <v>37</v>
      </c>
      <c r="I116" s="394"/>
      <c r="J116" s="395" t="s">
        <v>38</v>
      </c>
      <c r="K116" s="396"/>
      <c r="L116" s="294" t="s">
        <v>39</v>
      </c>
      <c r="M116" s="295" t="s">
        <v>40</v>
      </c>
      <c r="N116" s="230"/>
    </row>
    <row r="117" spans="1:14" ht="21.65" customHeight="1">
      <c r="A117" s="230"/>
      <c r="B117" s="293" t="s">
        <v>29</v>
      </c>
      <c r="C117" s="390" t="s">
        <v>757</v>
      </c>
      <c r="D117" s="391"/>
      <c r="E117" s="392"/>
      <c r="F117" s="437" t="s">
        <v>36</v>
      </c>
      <c r="G117" s="438"/>
      <c r="H117" s="393" t="s">
        <v>756</v>
      </c>
      <c r="I117" s="394"/>
      <c r="J117" s="437" t="s">
        <v>32</v>
      </c>
      <c r="K117" s="396"/>
      <c r="L117" s="294" t="s">
        <v>758</v>
      </c>
      <c r="M117" s="295" t="s">
        <v>759</v>
      </c>
      <c r="N117" s="230"/>
    </row>
    <row r="118" spans="1:14" ht="21.65" customHeight="1">
      <c r="A118" s="230"/>
      <c r="B118" s="296">
        <v>1</v>
      </c>
      <c r="C118" s="386"/>
      <c r="D118" s="386"/>
      <c r="E118" s="386"/>
      <c r="F118" s="387"/>
      <c r="G118" s="387"/>
      <c r="H118" s="383"/>
      <c r="I118" s="383"/>
      <c r="J118" s="384"/>
      <c r="K118" s="385"/>
      <c r="L118" s="137"/>
      <c r="M118" s="42"/>
      <c r="N118" s="230"/>
    </row>
    <row r="119" spans="1:14" ht="21.65" customHeight="1">
      <c r="A119" s="230"/>
      <c r="B119" s="296" t="s">
        <v>41</v>
      </c>
      <c r="C119" s="386"/>
      <c r="D119" s="386"/>
      <c r="E119" s="386"/>
      <c r="F119" s="387"/>
      <c r="G119" s="387"/>
      <c r="H119" s="383"/>
      <c r="I119" s="383"/>
      <c r="J119" s="384"/>
      <c r="K119" s="385"/>
      <c r="L119" s="137"/>
      <c r="M119" s="42"/>
      <c r="N119" s="230"/>
    </row>
    <row r="120" spans="1:14" ht="21.65" customHeight="1">
      <c r="A120" s="230"/>
      <c r="B120" s="296" t="s">
        <v>42</v>
      </c>
      <c r="C120" s="386"/>
      <c r="D120" s="386"/>
      <c r="E120" s="386"/>
      <c r="F120" s="387"/>
      <c r="G120" s="387"/>
      <c r="H120" s="383"/>
      <c r="I120" s="383"/>
      <c r="J120" s="384"/>
      <c r="K120" s="385"/>
      <c r="L120" s="137"/>
      <c r="M120" s="42"/>
      <c r="N120" s="230"/>
    </row>
    <row r="121" spans="1:14" ht="21.65" customHeight="1">
      <c r="A121" s="230"/>
      <c r="B121" s="296" t="s">
        <v>914</v>
      </c>
      <c r="C121" s="386"/>
      <c r="D121" s="386"/>
      <c r="E121" s="386"/>
      <c r="F121" s="387"/>
      <c r="G121" s="387"/>
      <c r="H121" s="383"/>
      <c r="I121" s="383"/>
      <c r="J121" s="384"/>
      <c r="K121" s="385"/>
      <c r="L121" s="137"/>
      <c r="M121" s="42"/>
      <c r="N121" s="230"/>
    </row>
    <row r="122" spans="1:14" ht="21.65" customHeight="1" thickBot="1">
      <c r="A122" s="230"/>
      <c r="B122" s="297" t="s">
        <v>915</v>
      </c>
      <c r="C122" s="397"/>
      <c r="D122" s="397"/>
      <c r="E122" s="397"/>
      <c r="F122" s="398"/>
      <c r="G122" s="398"/>
      <c r="H122" s="399"/>
      <c r="I122" s="399"/>
      <c r="J122" s="400"/>
      <c r="K122" s="401"/>
      <c r="L122" s="138"/>
      <c r="M122" s="43"/>
      <c r="N122" s="230"/>
    </row>
    <row r="123" spans="1:14" s="306" customFormat="1" ht="21.65" customHeight="1">
      <c r="A123" s="305"/>
      <c r="B123" s="305"/>
      <c r="C123" s="305"/>
      <c r="D123" s="305"/>
      <c r="E123" s="305"/>
      <c r="F123" s="305"/>
      <c r="G123" s="305"/>
      <c r="H123" s="305"/>
      <c r="I123" s="305"/>
      <c r="J123" s="305"/>
      <c r="K123" s="305"/>
      <c r="L123" s="305"/>
      <c r="M123" s="305"/>
      <c r="N123" s="305"/>
    </row>
  </sheetData>
  <sheetProtection algorithmName="SHA-512" hashValue="sWWgcVwRB0D75wVb+i/0E6JxBEMjagrhRp5CHMMSu6SDNclicvmHMnIihYxnVkI6nEvf52QyGFy2aEcYfhS3ZQ==" saltValue="/qr4b6Ae4is8s5xig00ivQ==" spinCount="100000" sheet="1" objects="1" scenarios="1"/>
  <mergeCells count="98">
    <mergeCell ref="J117:K117"/>
    <mergeCell ref="C107:E107"/>
    <mergeCell ref="F115:G115"/>
    <mergeCell ref="H113:I113"/>
    <mergeCell ref="J113:K113"/>
    <mergeCell ref="J107:K107"/>
    <mergeCell ref="C109:E109"/>
    <mergeCell ref="F109:G109"/>
    <mergeCell ref="H109:I109"/>
    <mergeCell ref="J109:K109"/>
    <mergeCell ref="C110:E110"/>
    <mergeCell ref="F110:G110"/>
    <mergeCell ref="H110:I110"/>
    <mergeCell ref="J110:K110"/>
    <mergeCell ref="C111:E111"/>
    <mergeCell ref="F111:G111"/>
    <mergeCell ref="F117:G117"/>
    <mergeCell ref="H117:I117"/>
    <mergeCell ref="F116:G116"/>
    <mergeCell ref="C113:E113"/>
    <mergeCell ref="F113:G113"/>
    <mergeCell ref="C117:E117"/>
    <mergeCell ref="H107:I107"/>
    <mergeCell ref="B114:M114"/>
    <mergeCell ref="C115:E115"/>
    <mergeCell ref="F108:G108"/>
    <mergeCell ref="C108:E108"/>
    <mergeCell ref="H108:I108"/>
    <mergeCell ref="J108:K108"/>
    <mergeCell ref="H111:I111"/>
    <mergeCell ref="J111:K111"/>
    <mergeCell ref="F107:G107"/>
    <mergeCell ref="C106:E106"/>
    <mergeCell ref="H32:I32"/>
    <mergeCell ref="H34:I34"/>
    <mergeCell ref="H36:I36"/>
    <mergeCell ref="I103:J103"/>
    <mergeCell ref="F106:G106"/>
    <mergeCell ref="H106:I106"/>
    <mergeCell ref="J106:K106"/>
    <mergeCell ref="H38:I38"/>
    <mergeCell ref="H40:I40"/>
    <mergeCell ref="H42:I42"/>
    <mergeCell ref="H44:I44"/>
    <mergeCell ref="F87:H87"/>
    <mergeCell ref="J30:K30"/>
    <mergeCell ref="I54:J54"/>
    <mergeCell ref="B105:M105"/>
    <mergeCell ref="F83:L83"/>
    <mergeCell ref="F17:I17"/>
    <mergeCell ref="J18:L19"/>
    <mergeCell ref="C20:K20"/>
    <mergeCell ref="F79:L79"/>
    <mergeCell ref="F86:L86"/>
    <mergeCell ref="F119:G119"/>
    <mergeCell ref="J11:L14"/>
    <mergeCell ref="F2:N3"/>
    <mergeCell ref="B63:M63"/>
    <mergeCell ref="B98:M98"/>
    <mergeCell ref="B49:M49"/>
    <mergeCell ref="B6:M6"/>
    <mergeCell ref="F8:H8"/>
    <mergeCell ref="C50:H50"/>
    <mergeCell ref="C68:L68"/>
    <mergeCell ref="F81:L81"/>
    <mergeCell ref="C70:L70"/>
    <mergeCell ref="F75:L75"/>
    <mergeCell ref="F77:L77"/>
    <mergeCell ref="C65:I65"/>
    <mergeCell ref="C73:L73"/>
    <mergeCell ref="C122:E122"/>
    <mergeCell ref="F122:G122"/>
    <mergeCell ref="H122:I122"/>
    <mergeCell ref="J122:K122"/>
    <mergeCell ref="C120:E120"/>
    <mergeCell ref="F120:G120"/>
    <mergeCell ref="H120:I120"/>
    <mergeCell ref="J120:K120"/>
    <mergeCell ref="C121:E121"/>
    <mergeCell ref="F121:G121"/>
    <mergeCell ref="H121:I121"/>
    <mergeCell ref="J121:K121"/>
    <mergeCell ref="H119:I119"/>
    <mergeCell ref="J119:K119"/>
    <mergeCell ref="C112:E112"/>
    <mergeCell ref="F112:G112"/>
    <mergeCell ref="H112:I112"/>
    <mergeCell ref="J112:K112"/>
    <mergeCell ref="H115:I115"/>
    <mergeCell ref="J115:K115"/>
    <mergeCell ref="C116:E116"/>
    <mergeCell ref="H116:I116"/>
    <mergeCell ref="J116:K116"/>
    <mergeCell ref="C118:E118"/>
    <mergeCell ref="F118:G118"/>
    <mergeCell ref="H118:I118"/>
    <mergeCell ref="J118:K118"/>
    <mergeCell ref="C119:E119"/>
  </mergeCells>
  <phoneticPr fontId="51" type="noConversion"/>
  <conditionalFormatting sqref="I100:L100">
    <cfRule type="cellIs" dxfId="114" priority="1" operator="equal">
      <formula>$F$100="2: หน่วยงานตรวจสอบภายนอก"</formula>
    </cfRule>
  </conditionalFormatting>
  <dataValidations count="4">
    <dataValidation type="list" allowBlank="1" showErrorMessage="1" sqref="I11:I15 I19" xr:uid="{077B518E-6736-457C-B219-EA8DB27794E7}">
      <formula1>"&gt;&gt;เลือก&lt;&lt;,Y,N"</formula1>
    </dataValidation>
    <dataValidation showDropDown="1" showErrorMessage="1" sqref="I80 C103:F104 J99:L99 I101:I102 I67 I69 I74 I76:I78 I53 C54:F55 G55:K55" xr:uid="{300AD4B8-FB2A-4D13-8F9D-7FF46C633412}"/>
    <dataValidation allowBlank="1" showErrorMessage="1" sqref="I50 I57:I59 I21:I30 I18 I16 J89:J97" xr:uid="{D7618D7B-79DC-40E8-9FB2-4115C5A6D3BA}"/>
    <dataValidation type="list" allowBlank="1" showInputMessage="1" showErrorMessage="1" sqref="F100" xr:uid="{F619EEE8-CFB4-4EBD-B587-333731851AD1}">
      <formula1>"&gt;&gt;&gt;เลือกลักษณะหน่วยงาน&lt;&lt;&lt;,1: หน่วยงานตรวจสอบภายใน,2: หน่วยงานตรวจสอบภายนอก"</formula1>
    </dataValidation>
  </dataValidations>
  <hyperlinks>
    <hyperlink ref="I57" location="'3-Inherent risk-IR'!A1" display="Inherent Risk-IR" xr:uid="{D96AB901-4DB0-4ACB-BF78-F50E0E92CEB6}"/>
    <hyperlink ref="J88" location="Instruction!A1" display="วิธีการประเมิน RMC" xr:uid="{3A3C08E5-9ECB-4E4B-AA61-34443ADCF9B9}"/>
    <hyperlink ref="J91" location="'6-Fraud'!A1" display="แบบการประเมิน RMC: Fraud" xr:uid="{2547730C-5EF6-4795-ADF6-149B4914D6C5}"/>
    <hyperlink ref="J92" location="'7-Functional'!A1" display="แบบการประเมิน RMC: Functional" xr:uid="{745CEB53-9B87-426A-8E76-923D485AF81D}"/>
    <hyperlink ref="J93" location="'8-Role'!A1" display="แบบการประเมิน RMC: Role" xr:uid="{48D1B51E-8D69-4582-85B5-FD578DA3EEF3}"/>
    <hyperlink ref="J94" location="'9-User Protection'!A1" display="แบบการประเมิน RMC: User Protection" xr:uid="{2AC754BB-45C9-4C41-819A-843775233732}"/>
    <hyperlink ref="J95" location="'10-Outsource'!A1" display="แบบการประเมิน RMC: Outsource" xr:uid="{00907315-9B5F-473C-AE3A-505CAF201349}"/>
    <hyperlink ref="L107" r:id="rId1" xr:uid="{F7083C45-5E82-4FF3-8E3D-ABC96D61469C}"/>
    <hyperlink ref="L116" r:id="rId2" xr:uid="{DAFC86D1-B292-4E14-894D-A02CE1540099}"/>
    <hyperlink ref="I58" location="'11-Risk Criteria'!A1" display="Risk Criteria" xr:uid="{AC9A3343-CCDB-48C5-974A-240E0426A72E}"/>
    <hyperlink ref="J96" location="'11-Risk Criteria'!A1" display="Risk Criteria" xr:uid="{B1B3CD58-97B2-4686-9B76-E9B44FA4FF2A}"/>
    <hyperlink ref="J90" location="'5-Security&amp;Privacy'!A1" display="แบบการประเมิน RMC: Security&amp;Privacy" xr:uid="{A760BD7A-AB89-4E1B-9EC2-7D800CD5834D}"/>
    <hyperlink ref="J89" location="'4-Risk Management'!A1" display="แบบการประเมิน RMC: Risk Management" xr:uid="{C35B7DCB-EB1C-4238-BC6E-E47F837A60EA}"/>
    <hyperlink ref="I56" location="Instruction!A1" display="วิธีการประเมิน RMC" xr:uid="{F4588E08-B94A-4B9A-9208-314DDF166C9A}"/>
    <hyperlink ref="L108" r:id="rId3" xr:uid="{A61615C1-E2B7-43AF-8C64-F8225BD3E87A}"/>
    <hyperlink ref="L117" r:id="rId4" xr:uid="{FFD16DC9-831F-4B55-B475-337EB24B3152}"/>
  </hyperlinks>
  <pageMargins left="0.25" right="0.25" top="0.75" bottom="0.75" header="0.3" footer="0.3"/>
  <pageSetup paperSize="8" fitToHeight="0" orientation="landscape" r:id="rId5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40FFE-1DED-436F-8C32-DEFA72AE7C3E}">
  <sheetPr>
    <tabColor rgb="FF00B050"/>
    <pageSetUpPr fitToPage="1"/>
  </sheetPr>
  <dimension ref="A1:U53"/>
  <sheetViews>
    <sheetView showGridLines="0" topLeftCell="A4" zoomScale="85" zoomScaleNormal="85" workbookViewId="0">
      <selection activeCell="E4" sqref="E4"/>
    </sheetView>
  </sheetViews>
  <sheetFormatPr defaultRowHeight="14.5"/>
  <cols>
    <col min="1" max="1" width="7.08984375" customWidth="1"/>
    <col min="2" max="2" width="16.90625" customWidth="1"/>
    <col min="3" max="3" width="15.453125" customWidth="1"/>
    <col min="4" max="7" width="15.90625" customWidth="1"/>
    <col min="8" max="8" width="15.08984375" customWidth="1"/>
    <col min="9" max="9" width="15.90625" customWidth="1"/>
    <col min="10" max="12" width="11.08984375" customWidth="1"/>
    <col min="13" max="13" width="14.90625" customWidth="1"/>
    <col min="14" max="14" width="11.08984375" customWidth="1"/>
    <col min="15" max="15" width="10.90625" customWidth="1"/>
  </cols>
  <sheetData>
    <row r="1" spans="1:17" s="35" customFormat="1" ht="10.5" customHeight="1"/>
    <row r="2" spans="1:17" s="35" customFormat="1" ht="27.65" customHeight="1">
      <c r="B2" s="34"/>
      <c r="D2" s="404" t="s">
        <v>85</v>
      </c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</row>
    <row r="3" spans="1:17" s="35" customFormat="1" ht="31.5" customHeight="1"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</row>
    <row r="4" spans="1:17" s="35" customFormat="1" ht="39" customHeight="1">
      <c r="A4" s="44" t="s">
        <v>86</v>
      </c>
      <c r="B4" s="45"/>
      <c r="C4" s="45"/>
      <c r="D4" s="46"/>
      <c r="E4" s="47"/>
      <c r="F4" s="47"/>
      <c r="G4" s="47"/>
      <c r="H4" s="47"/>
      <c r="I4" s="47"/>
      <c r="J4" s="47"/>
      <c r="K4" s="47"/>
      <c r="L4" s="47"/>
      <c r="M4" s="45"/>
      <c r="N4" s="45"/>
      <c r="O4" s="45"/>
    </row>
    <row r="5" spans="1:17" ht="15" thickBot="1">
      <c r="A5" s="58"/>
      <c r="B5" s="58"/>
      <c r="C5" s="58"/>
      <c r="D5" s="58"/>
      <c r="E5" s="58"/>
      <c r="F5" s="58"/>
      <c r="G5" s="58"/>
      <c r="H5" s="65"/>
      <c r="I5" s="65"/>
      <c r="J5" s="58"/>
      <c r="K5" s="58"/>
      <c r="L5" s="58"/>
      <c r="M5" s="58"/>
      <c r="N5" s="58"/>
      <c r="O5" s="58"/>
    </row>
    <row r="6" spans="1:17" ht="24.65" customHeight="1" thickBot="1">
      <c r="A6" s="58"/>
      <c r="B6" s="452" t="s">
        <v>87</v>
      </c>
      <c r="C6" s="453"/>
      <c r="D6" s="453"/>
      <c r="E6" s="454"/>
      <c r="F6" s="484" t="s">
        <v>88</v>
      </c>
      <c r="G6" s="485"/>
      <c r="H6" s="471" t="str">
        <f>IF(AND(M17="ต่ำ",M29="ต่ำ"),"ปานกลาง",IF(AND(M17="ต่ำ",M29="ปานกลาง"),"ค่อนข้างต่ำ",IF(AND(M17="ต่ำ",M29="สูง"),"ต่ำ",IF(AND(M17="ปานกลาง",M29="ต่ำ"),"ค่อนข้างสูง",IF(AND(M17="ปานกลาง",M29="ปานกลาง"),"ปานกลาง",IF(AND(M17="ปานกลาง",M29="สูง"),"ค่อนข้างต่ำ",IF(AND(M17="สูง",M29="ต่ำ"),"สูง",IF(AND(M17="สูง",M29="ปานกลาง"),"ค่อนข้างสูง",IF(AND(M17="สูง",M29="สูง"),"ปานกลาง","-")))))))))</f>
        <v>-</v>
      </c>
      <c r="I6" s="472"/>
      <c r="J6" s="58"/>
      <c r="K6" s="58"/>
      <c r="L6" s="58"/>
      <c r="M6" s="58"/>
      <c r="N6" s="58"/>
      <c r="O6" s="58"/>
      <c r="P6" s="35"/>
      <c r="Q6" s="35"/>
    </row>
    <row r="7" spans="1:17" ht="24.5" thickBot="1">
      <c r="A7" s="65"/>
      <c r="B7" s="77" t="s">
        <v>89</v>
      </c>
      <c r="C7" s="78" t="s">
        <v>90</v>
      </c>
      <c r="D7" s="78" t="s">
        <v>91</v>
      </c>
      <c r="E7" s="79" t="s">
        <v>92</v>
      </c>
      <c r="F7" s="65"/>
      <c r="G7" s="58"/>
      <c r="H7" s="81"/>
      <c r="I7" s="81"/>
      <c r="J7" s="58"/>
      <c r="K7" s="58"/>
      <c r="L7" s="58"/>
      <c r="M7" s="58"/>
      <c r="N7" s="58"/>
      <c r="O7" s="58"/>
    </row>
    <row r="8" spans="1:17" ht="25.4" customHeight="1">
      <c r="A8" s="65"/>
      <c r="B8" s="70" t="s">
        <v>93</v>
      </c>
      <c r="C8" s="72" t="str">
        <f>I19</f>
        <v>-</v>
      </c>
      <c r="D8" s="330" t="str">
        <f>I31</f>
        <v>-</v>
      </c>
      <c r="E8" s="83" t="str">
        <f>IF(AND(I19="ต่ำ",I31="ต่ำ"),"ปานกลาง",IF(AND(I19="ต่ำ",I31="ปานกลาง"),"ค่อนข้างต่ำ",IF(AND(I19="ต่ำ",I31="สูง"),"ต่ำ",IF(AND(I19="ปานกลาง",I31="ต่ำ"),"ค่อนข้างสูง",IF(AND(I19="ปานกลาง",I31="ปานกลาง"),"ปานกลาง",IF(AND(I19="ปานกลาง",I31="สูง"),"ค่อนข้างต่ำ",IF(AND(I19="สูง",I31="ต่ำ"),"สูง",IF(AND(I19="สูง",I31="ปานกลาง"),"ค่อนข้างสูง",IF(AND(I19="สูง",I31="สูง"),"ปานกลาง","-")))))))))</f>
        <v>-</v>
      </c>
      <c r="F8" s="65"/>
      <c r="G8" s="475" t="str">
        <f>IF(H6="ต่ำ","ความเสี่ยงรวมสุทธิอยู่ในระดับต่ำ ในปัจจุบันองค์กรสามารถกำกับดูแลและบริหารจัดการความเสี่ยงได้เป็นอย่างดี",IF(H6="ค่อนข้างต่ำ","ความเสี่ยงรวมสุทธิอยู่ในระดับค่อนข้างต่ำ องค์กรสามารถกำกับดูแลและบริหารจัดการได้ค่อนข้างดี",IF(H6="ปานกลาง","ความเสี่ยงรวมสุทธิอยู่ในระดับปานกลาง องค์กรสามารถกำกับดูแลและบริหารจัดการความเสี่ยงได้พอใช้ สามารถดำเนินงานเพิ่มเติมเพื่อปรับปรุงให้ดียิ่งขึ้นได้",IF(H6="ค่อนข้างสูง","ความเสี่ยงรวมสุทธิอยู่ในระดับค่อนข้างสูง องค์กรสามารถกำกับดูแลและบริหารจัดการความเสี่ยงได้ต่ำ มีการดำเนินงานที่ต้องปรับปรุงให้ดีขึ้นกว่าการดำเนินงานในปัจจุบัน ทั้งนี้ต้องมีแผนในการดำเนินการลดความเสี่ยงเพื่อลดความเสี่ยงให้ไปอยู่ในระดับที่ต่ำกว่านี้",IF(H6="สูง","ความเสี่ยงรวมสุทธิอยู่ในระดับสูง องค์กรสามารถกำกับดูแลและบริหารจัดการความเสี่ยงได้ต่ำมาก การดำเนินงานที่เกี่ยวข้องต้องมีการปรับปรุงให้ดีขึ้นกว่าการดำเนินงานในปัจจุบัน ทั้งนี้ต้องมีแผนในการดำเนินการลดความเสี่ยงเพื่อลดควา"&amp;"มเสี่ยงให้ไปอยู่ในระดับที่ต่ำกว่านี้ และจำเป็นต้องปฏิบัติตามแผนลดความเสี่ยงทันที","-")))))</f>
        <v>-</v>
      </c>
      <c r="H8" s="476"/>
      <c r="I8" s="476"/>
      <c r="J8" s="476"/>
      <c r="K8" s="476"/>
      <c r="L8" s="476"/>
      <c r="M8" s="476"/>
      <c r="N8" s="477"/>
      <c r="O8" s="58"/>
    </row>
    <row r="9" spans="1:17" ht="24.65" customHeight="1">
      <c r="A9" s="65"/>
      <c r="B9" s="48" t="s">
        <v>94</v>
      </c>
      <c r="C9" s="49" t="str">
        <f t="shared" ref="C9:C12" si="0">I20</f>
        <v>-</v>
      </c>
      <c r="D9" s="331" t="str">
        <f t="shared" ref="D9:D12" si="1">I32</f>
        <v>-</v>
      </c>
      <c r="E9" s="50" t="str">
        <f t="shared" ref="E9:E12" si="2">IF(AND(I20="ต่ำ",I32="ต่ำ"),"ปานกลาง",IF(AND(I20="ต่ำ",I32="ปานกลาง"),"ค่อนข้างต่ำ",IF(AND(I20="ต่ำ",I32="สูง"),"ต่ำ",IF(AND(I20="ปานกลาง",I32="ต่ำ"),"ค่อนข้างสูง",IF(AND(I20="ปานกลาง",I32="ปานกลาง"),"ปานกลาง",IF(AND(I20="ปานกลาง",I32="สูง"),"ค่อนข้างต่ำ",IF(AND(I20="สูง",I32="ต่ำ"),"สูง",IF(AND(I20="สูง",I32="ปานกลาง"),"ค่อนข้างสูง",IF(AND(I20="สูง",I32="สูง"),"ปานกลาง","-")))))))))</f>
        <v>-</v>
      </c>
      <c r="F9" s="65"/>
      <c r="G9" s="478"/>
      <c r="H9" s="479"/>
      <c r="I9" s="479"/>
      <c r="J9" s="479"/>
      <c r="K9" s="479"/>
      <c r="L9" s="479"/>
      <c r="M9" s="479"/>
      <c r="N9" s="480"/>
      <c r="O9" s="58"/>
    </row>
    <row r="10" spans="1:17" ht="24">
      <c r="A10" s="65"/>
      <c r="B10" s="48" t="s">
        <v>95</v>
      </c>
      <c r="C10" s="49" t="str">
        <f t="shared" si="0"/>
        <v>-</v>
      </c>
      <c r="D10" s="331" t="str">
        <f t="shared" si="1"/>
        <v>-</v>
      </c>
      <c r="E10" s="50" t="str">
        <f t="shared" si="2"/>
        <v>-</v>
      </c>
      <c r="F10" s="80"/>
      <c r="G10" s="478"/>
      <c r="H10" s="479"/>
      <c r="I10" s="479"/>
      <c r="J10" s="479"/>
      <c r="K10" s="479"/>
      <c r="L10" s="479"/>
      <c r="M10" s="479"/>
      <c r="N10" s="480"/>
      <c r="O10" s="58"/>
    </row>
    <row r="11" spans="1:17" ht="26.4" customHeight="1">
      <c r="A11" s="65"/>
      <c r="B11" s="48" t="s">
        <v>96</v>
      </c>
      <c r="C11" s="49" t="str">
        <f t="shared" si="0"/>
        <v>-</v>
      </c>
      <c r="D11" s="331" t="str">
        <f t="shared" si="1"/>
        <v>-</v>
      </c>
      <c r="E11" s="50" t="str">
        <f t="shared" si="2"/>
        <v>-</v>
      </c>
      <c r="F11" s="65"/>
      <c r="G11" s="478"/>
      <c r="H11" s="479"/>
      <c r="I11" s="479"/>
      <c r="J11" s="479"/>
      <c r="K11" s="479"/>
      <c r="L11" s="479"/>
      <c r="M11" s="479"/>
      <c r="N11" s="480"/>
      <c r="O11" s="58"/>
    </row>
    <row r="12" spans="1:17" ht="24.65" customHeight="1" thickBot="1">
      <c r="A12" s="65"/>
      <c r="B12" s="51" t="s">
        <v>97</v>
      </c>
      <c r="C12" s="52" t="str">
        <f t="shared" si="0"/>
        <v>-</v>
      </c>
      <c r="D12" s="332" t="str">
        <f t="shared" si="1"/>
        <v>-</v>
      </c>
      <c r="E12" s="53" t="str">
        <f t="shared" si="2"/>
        <v>-</v>
      </c>
      <c r="F12" s="65"/>
      <c r="G12" s="481"/>
      <c r="H12" s="482"/>
      <c r="I12" s="482"/>
      <c r="J12" s="482"/>
      <c r="K12" s="482"/>
      <c r="L12" s="482"/>
      <c r="M12" s="482"/>
      <c r="N12" s="483"/>
      <c r="O12" s="58"/>
      <c r="P12" s="35"/>
      <c r="Q12" s="35"/>
    </row>
    <row r="13" spans="1:17">
      <c r="A13" s="58"/>
      <c r="B13" s="65"/>
      <c r="C13" s="65"/>
      <c r="D13" s="65"/>
      <c r="E13" s="65"/>
      <c r="F13" s="58"/>
      <c r="G13" s="58"/>
      <c r="H13" s="59"/>
      <c r="I13" s="59"/>
      <c r="J13" s="59"/>
      <c r="K13" s="59"/>
      <c r="L13" s="58"/>
      <c r="M13" s="58"/>
      <c r="N13" s="58"/>
      <c r="O13" s="58"/>
    </row>
    <row r="14" spans="1:17" s="35" customFormat="1" ht="39" customHeight="1">
      <c r="A14" s="44" t="s">
        <v>98</v>
      </c>
      <c r="B14" s="45"/>
      <c r="C14" s="45"/>
      <c r="D14" s="46"/>
      <c r="E14" s="47"/>
      <c r="F14" s="47"/>
      <c r="G14" s="47"/>
      <c r="H14" s="47"/>
      <c r="I14" s="47"/>
      <c r="J14" s="47"/>
      <c r="K14" s="47"/>
      <c r="L14" s="47"/>
      <c r="M14" s="45"/>
      <c r="N14" s="45"/>
      <c r="O14" s="45"/>
    </row>
    <row r="15" spans="1:17" ht="15" thickBot="1">
      <c r="A15" s="58"/>
      <c r="B15" s="65"/>
      <c r="C15" s="65"/>
      <c r="D15" s="65"/>
      <c r="E15" s="65"/>
      <c r="F15" s="65"/>
      <c r="G15" s="65"/>
      <c r="H15" s="65"/>
      <c r="I15" s="65"/>
      <c r="J15" s="58"/>
      <c r="K15" s="58"/>
      <c r="L15" s="58"/>
      <c r="M15" s="58"/>
      <c r="N15" s="58"/>
      <c r="O15" s="58"/>
    </row>
    <row r="16" spans="1:17" ht="25.4" customHeight="1" thickBot="1">
      <c r="A16" s="65"/>
      <c r="B16" s="452" t="s">
        <v>99</v>
      </c>
      <c r="C16" s="453"/>
      <c r="D16" s="453"/>
      <c r="E16" s="453"/>
      <c r="F16" s="453"/>
      <c r="G16" s="453"/>
      <c r="H16" s="453"/>
      <c r="I16" s="454"/>
      <c r="J16" s="484" t="s">
        <v>100</v>
      </c>
      <c r="K16" s="484"/>
      <c r="L16" s="484"/>
      <c r="M16" s="489">
        <f>AVERAGE($H$19:$H$23)</f>
        <v>0</v>
      </c>
      <c r="N16" s="490"/>
      <c r="O16" s="58"/>
    </row>
    <row r="17" spans="1:15" ht="23.9" customHeight="1" thickBot="1">
      <c r="A17" s="58"/>
      <c r="B17" s="448" t="s">
        <v>89</v>
      </c>
      <c r="C17" s="450" t="s">
        <v>721</v>
      </c>
      <c r="D17" s="455" t="s">
        <v>721</v>
      </c>
      <c r="E17" s="456"/>
      <c r="F17" s="456"/>
      <c r="G17" s="457"/>
      <c r="H17" s="460" t="s">
        <v>101</v>
      </c>
      <c r="I17" s="458" t="s">
        <v>102</v>
      </c>
      <c r="J17" s="484"/>
      <c r="K17" s="484"/>
      <c r="L17" s="484"/>
      <c r="M17" s="469" t="str">
        <f>IF(AND(M16&gt;0.99,M16&lt;1.71),"ต่ำ",IF(AND(M16&gt;1.7,M16&lt;2.31),"ปานกลาง",IF(AND(M16&gt;2.3,M16&lt;3.01),"สูง","-")))</f>
        <v>-</v>
      </c>
      <c r="N17" s="470"/>
      <c r="O17" s="58"/>
    </row>
    <row r="18" spans="1:15" ht="70.75" customHeight="1" thickBot="1">
      <c r="A18" s="58"/>
      <c r="B18" s="449"/>
      <c r="C18" s="451"/>
      <c r="D18" s="226" t="s">
        <v>722</v>
      </c>
      <c r="E18" s="227" t="s">
        <v>103</v>
      </c>
      <c r="F18" s="228" t="s">
        <v>104</v>
      </c>
      <c r="G18" s="229" t="s">
        <v>105</v>
      </c>
      <c r="H18" s="461"/>
      <c r="I18" s="459"/>
      <c r="J18" s="493"/>
      <c r="K18" s="494"/>
      <c r="L18" s="494"/>
      <c r="M18" s="58"/>
      <c r="N18" s="58"/>
      <c r="O18" s="58"/>
    </row>
    <row r="19" spans="1:15" ht="28.4" customHeight="1">
      <c r="A19" s="65"/>
      <c r="B19" s="70" t="s">
        <v>93</v>
      </c>
      <c r="C19" s="72">
        <f>COUNTIFS('3-Inherent risk-IR'!$H$5:$H$64,"&lt;&gt;Not Applicable",'3-Inherent risk-IR'!$B$5:$B$64,"x")+IF('1-Basic Info'!$I$11="Y",COUNTIFS('3-Inherent risk-IR'!$H$67:$H$69,"&lt;&gt;Not Applicable",'3-Inherent risk-IR'!$B$67:$B$69,"x"))+IF('1-Basic Info'!$I$13="Y",COUNTIFS('3-Inherent risk-IR'!$H$72:$H$74,"&lt;&gt;Not Applicable",'3-Inherent risk-IR'!$B$72:$B$74,"x"))+IF('1-Basic Info'!$I$14="Y",COUNTIFS('3-Inherent risk-IR'!$H$77:$H$78,"&lt;&gt;Not Applicable",'3-Inherent risk-IR'!$B$77:$B$78,"x"))</f>
        <v>0</v>
      </c>
      <c r="D19" s="74">
        <f>SUM($E19:$G19)</f>
        <v>0</v>
      </c>
      <c r="E19" s="74">
        <f>COUNTIFS('3-Inherent risk-IR'!$B$5:$B$64,"x",'3-Inherent risk-IR'!$H$5:$H$64,"ต่ำ")+IF('1-Basic Info'!$I$11="Y",COUNTIFS('3-Inherent risk-IR'!$B$67:$B$69,"x",'3-Inherent risk-IR'!$H$67:$H$69,"ต่ำ"))+IF('1-Basic Info'!$I$13="Y",COUNTIFS('3-Inherent risk-IR'!$B$72:$B$74,"x",'3-Inherent risk-IR'!$H$72:$H$74,"ต่ำ"))+IF('1-Basic Info'!$I$14="Y",COUNTIFS('3-Inherent risk-IR'!$B$77:$B$78,"x",'3-Inherent risk-IR'!$H$77:$H$78,"ต่ำ"))</f>
        <v>0</v>
      </c>
      <c r="F19" s="74">
        <f>COUNTIFS('3-Inherent risk-IR'!$B$5:$B$64,"x",'3-Inherent risk-IR'!$H$5:$H$64,"ปานกลาง")+IF('1-Basic Info'!$I$11="Y",COUNTIFS('3-Inherent risk-IR'!$B$67:$B$69,"x",'3-Inherent risk-IR'!$H$67:$H$69,"ปานกลาง"))+IF('1-Basic Info'!$I$13="Y",COUNTIFS('3-Inherent risk-IR'!$B$72:$B$74,"x",'3-Inherent risk-IR'!$H$72:$H$74,"ปานกลาง"))+IF('1-Basic Info'!$I$14="Y",COUNTIFS('3-Inherent risk-IR'!$B$77:$B$78,"x",'3-Inherent risk-IR'!$H$77:$H$78,"ปานกลาง"))</f>
        <v>0</v>
      </c>
      <c r="G19" s="74">
        <f>COUNTIFS('3-Inherent risk-IR'!$B$5:$B$64,"x",'3-Inherent risk-IR'!$H$5:$H$64,"สูง")+IF('1-Basic Info'!$I$11="Y",COUNTIFS('3-Inherent risk-IR'!$B$67:$B$69,"x",'3-Inherent risk-IR'!$H$67:$H$69,"สูง"))+IF('1-Basic Info'!$I$13="Y",COUNTIFS('3-Inherent risk-IR'!$B$72:$B$74,"x",'3-Inherent risk-IR'!$H$72:$H$74,"สูง"))+IF('1-Basic Info'!$I$14="Y",COUNTIFS('3-Inherent risk-IR'!$B$77:$B$78,"x",'3-Inherent risk-IR'!$H$77:$H$78,"สูง"))</f>
        <v>0</v>
      </c>
      <c r="H19" s="71">
        <f>IFERROR((($E19*1)+($F19*2)+($G19*3))/$C19,0)</f>
        <v>0</v>
      </c>
      <c r="I19" s="83" t="str">
        <f>IF(AND($H$19&gt;0.99,$H$19&lt;1.71),"ต่ำ",IF(AND($H$19&gt;1.7,$H$19&lt;2.31),"ปานกลาง",IF(AND($H$19&gt;2.3,$H$19&lt;3.01),"สูง","-")))</f>
        <v>-</v>
      </c>
      <c r="J19" s="58"/>
      <c r="K19" s="58"/>
      <c r="L19" s="58"/>
      <c r="M19" s="58"/>
      <c r="N19" s="58"/>
      <c r="O19" s="58"/>
    </row>
    <row r="20" spans="1:15" ht="24">
      <c r="A20" s="65"/>
      <c r="B20" s="48" t="s">
        <v>94</v>
      </c>
      <c r="C20" s="49">
        <f>COUNTIFS('3-Inherent risk-IR'!$H$5:$H$64,"&lt;&gt;Not Applicable",'3-Inherent risk-IR'!$C$5:$C$64,"x")+IF('1-Basic Info'!$I$11="Y",COUNTIFS('3-Inherent risk-IR'!$H$67:$H$69,"&lt;&gt;Not Applicable",'3-Inherent risk-IR'!$C$67:$C$69,"x"))+IF('1-Basic Info'!$I$13="Y",COUNTIFS('3-Inherent risk-IR'!$H$72:$H$74,"&lt;&gt;Not Applicable",'3-Inherent risk-IR'!$C$72:$C$74,"x"))+IF('1-Basic Info'!$I$14="Y",COUNTIFS('3-Inherent risk-IR'!$H$77:$H$78,"&lt;&gt;Not Applicable",'3-Inherent risk-IR'!$C$77:$C$78,"x"))</f>
        <v>0</v>
      </c>
      <c r="D20" s="75">
        <f>SUM($E20:$G20)</f>
        <v>0</v>
      </c>
      <c r="E20" s="75">
        <f>COUNTIFS('3-Inherent risk-IR'!$C$5:$C$64,"x",'3-Inherent risk-IR'!$H$5:$H$64,"ต่ำ")+IF('1-Basic Info'!$I$11="Y",COUNTIFS('3-Inherent risk-IR'!$C$67:$C$69,"x",'3-Inherent risk-IR'!$H$67:$H$69,"ต่ำ"))+IF('1-Basic Info'!$I$13="Y",COUNTIFS('3-Inherent risk-IR'!$C$72:$C$74,"x",'3-Inherent risk-IR'!$H$72:$H$74,"ต่ำ"))+IF('1-Basic Info'!$I$14="Y",COUNTIFS('3-Inherent risk-IR'!$C$77:$C$78,"x",'3-Inherent risk-IR'!$H$77:$H$78,"ต่ำ"))</f>
        <v>0</v>
      </c>
      <c r="F20" s="75">
        <f>COUNTIFS('3-Inherent risk-IR'!$C$5:$C$64,"x",'3-Inherent risk-IR'!$H$5:$H$64,"ปานกลาง")+IF('1-Basic Info'!$I$11="Y",COUNTIFS('3-Inherent risk-IR'!$C$67:$C$69,"x",'3-Inherent risk-IR'!$H$67:$H$69,"ปานกลาง"))+IF('1-Basic Info'!$I$13="Y",COUNTIFS('3-Inherent risk-IR'!$C$72:$C$74,"x",'3-Inherent risk-IR'!$H$72:$H$74,"ปานกลาง"))+IF('1-Basic Info'!$I$14="Y",COUNTIFS('3-Inherent risk-IR'!$C$77:$C$78,"x",'3-Inherent risk-IR'!$H$77:$H$78,"ปานกลาง"))</f>
        <v>0</v>
      </c>
      <c r="G20" s="75">
        <f>COUNTIFS('3-Inherent risk-IR'!$C$5:$C$64,"x",'3-Inherent risk-IR'!$H$5:$H$64,"สูง")+IF('1-Basic Info'!$I$11="Y",COUNTIFS('3-Inherent risk-IR'!$C$67:$C$69,"x",'3-Inherent risk-IR'!$H$67:$H$69,"สูง"))+IF('1-Basic Info'!$I$13="Y",COUNTIFS('3-Inherent risk-IR'!$C$72:$C$74,"x",'3-Inherent risk-IR'!$H$72:$H$74,"สูง"))+IF('1-Basic Info'!$I$14="Y",COUNTIFS('3-Inherent risk-IR'!$C$77:$C$78,"x",'3-Inherent risk-IR'!$H$77:$H$78,"สูง"))</f>
        <v>0</v>
      </c>
      <c r="H20" s="54">
        <f t="shared" ref="H20:H23" si="3">IFERROR((($E20*1)+($F20*2)+($G20*3))/$C20,0)</f>
        <v>0</v>
      </c>
      <c r="I20" s="50" t="str">
        <f>IF(AND($H$20&gt;0.99,$H$20&lt;1.71),"ต่ำ",IF(AND($H$20&gt;1.7,$H$20&lt;2.31),"ปานกลาง",IF(AND($H$20&gt;2.3,$H$20&lt;3.01),"สูง","-")))</f>
        <v>-</v>
      </c>
      <c r="J20" s="65"/>
      <c r="K20" s="58"/>
      <c r="L20" s="58"/>
      <c r="M20" s="58"/>
      <c r="N20" s="58"/>
      <c r="O20" s="58"/>
    </row>
    <row r="21" spans="1:15" ht="24">
      <c r="A21" s="65"/>
      <c r="B21" s="48" t="s">
        <v>95</v>
      </c>
      <c r="C21" s="49">
        <f>COUNTIFS('3-Inherent risk-IR'!$H$5:$H$64,"&lt;&gt;Not Applicable",'3-Inherent risk-IR'!$D$5:$D$64,"x")+IF('1-Basic Info'!$I$11="Y",COUNTIFS('3-Inherent risk-IR'!$H$67:$H$69,"&lt;&gt;Not Applicable",'3-Inherent risk-IR'!$D$67:$D$69,"x"))+IF('1-Basic Info'!$I$13="Y",COUNTIFS('3-Inherent risk-IR'!$H$72:$H$74,"&lt;&gt;Not Applicable",'3-Inherent risk-IR'!$D$72:$D$74,"x"))+IF('1-Basic Info'!$I$14="Y",COUNTIFS('3-Inherent risk-IR'!$H$77:$H$78,"&lt;&gt;Not Applicable",'3-Inherent risk-IR'!$D$77:$D$78,"x"))</f>
        <v>0</v>
      </c>
      <c r="D21" s="75">
        <f>SUM($E21:$G21)</f>
        <v>0</v>
      </c>
      <c r="E21" s="75">
        <f>COUNTIFS('3-Inherent risk-IR'!$D$5:$D$64,"x",'3-Inherent risk-IR'!$H$5:$H$64,"ต่ำ")+IF('1-Basic Info'!$I$11="Y",COUNTIFS('3-Inherent risk-IR'!$D$67:$D$69,"x",'3-Inherent risk-IR'!$H$67:$H$69,"ต่ำ"))+IF('1-Basic Info'!$I$13="Y",COUNTIFS('3-Inherent risk-IR'!$D$72:$D$74,"x",'3-Inherent risk-IR'!$H$72:$H$74,"ต่ำ"))+IF('1-Basic Info'!$I$14="Y",COUNTIFS('3-Inherent risk-IR'!$D$77:$D$78,"x",'3-Inherent risk-IR'!$H$77:$H$78,"ต่ำ"))</f>
        <v>0</v>
      </c>
      <c r="F21" s="75">
        <f>COUNTIFS('3-Inherent risk-IR'!$D$5:$D$64,"x",'3-Inherent risk-IR'!$H$5:$H$64,"ปานกลาง")+IF('1-Basic Info'!$I$11="Y",COUNTIFS('3-Inherent risk-IR'!$D$67:$D$69,"x",'3-Inherent risk-IR'!$H$67:$H$69,"ปานกลาง"))+IF('1-Basic Info'!$I$13="Y",COUNTIFS('3-Inherent risk-IR'!$D$72:$D$74,"x",'3-Inherent risk-IR'!$H$72:$H$74,"ปานกลาง"))+IF('1-Basic Info'!$I$14="Y",COUNTIFS('3-Inherent risk-IR'!$D$77:$D$78,"x",'3-Inherent risk-IR'!$H$77:$H$78,"ปานกลาง"))</f>
        <v>0</v>
      </c>
      <c r="G21" s="75">
        <f>COUNTIFS('3-Inherent risk-IR'!$D$5:$D$64,"x",'3-Inherent risk-IR'!$H$5:$H$64,"สูง")+IF('1-Basic Info'!$I$11="Y",COUNTIFS('3-Inherent risk-IR'!$D$67:$D$69,"x",'3-Inherent risk-IR'!$H$67:$H$69,"สูง"))+IF('1-Basic Info'!$I$13="Y",COUNTIFS('3-Inherent risk-IR'!$D$72:$D$74,"x",'3-Inherent risk-IR'!$H$72:$H$74,"สูง"))+IF('1-Basic Info'!$I$14="Y",COUNTIFS('3-Inherent risk-IR'!$D$77:$D$78,"x",'3-Inherent risk-IR'!$H$77:$H$78,"สูง"))</f>
        <v>0</v>
      </c>
      <c r="H21" s="54">
        <f t="shared" si="3"/>
        <v>0</v>
      </c>
      <c r="I21" s="50" t="str">
        <f>IF(AND($H$21&gt;0.99,$H$21&lt;1.71),"ต่ำ",IF(AND($H$21&gt;1.7,$H$21&lt;2.31),"ปานกลาง",IF(AND($H$21&gt;2.3,$H$21&lt;3.01),"สูง","-")))</f>
        <v>-</v>
      </c>
      <c r="J21" s="65"/>
      <c r="K21" s="58"/>
      <c r="L21" s="58"/>
      <c r="M21" s="58"/>
      <c r="N21" s="58"/>
      <c r="O21" s="58"/>
    </row>
    <row r="22" spans="1:15" ht="24">
      <c r="A22" s="65"/>
      <c r="B22" s="48" t="s">
        <v>96</v>
      </c>
      <c r="C22" s="49">
        <f>COUNTIFS('3-Inherent risk-IR'!$H$5:$H$64,"&lt;&gt;Not Applicable",'3-Inherent risk-IR'!$E$5:$E$64,"x")+IF('1-Basic Info'!$I$11="Y",COUNTIFS('3-Inherent risk-IR'!$H$67:$H$69,"&lt;&gt;Not Applicable",'3-Inherent risk-IR'!$E$67:$E$69,"x"))+IF('1-Basic Info'!$I$13="Y",COUNTIFS('3-Inherent risk-IR'!$H$72:$H$74,"&lt;&gt;Not Applicable",'3-Inherent risk-IR'!$E$72:$E$74,"x"))+IF('1-Basic Info'!$I$14="Y",COUNTIFS('3-Inherent risk-IR'!$H$77:$H$78,"&lt;&gt;Not Applicable",'3-Inherent risk-IR'!$E$77:$E$78,"x"))</f>
        <v>0</v>
      </c>
      <c r="D22" s="75">
        <f>SUM($E22:$G22)</f>
        <v>0</v>
      </c>
      <c r="E22" s="75">
        <f>COUNTIFS('3-Inherent risk-IR'!$E$5:$E$64,"x",'3-Inherent risk-IR'!$H$5:$H$64,"ต่ำ")+IF('1-Basic Info'!$I$11="Y",COUNTIFS('3-Inherent risk-IR'!$E$67:$E$69,"x",'3-Inherent risk-IR'!$H$67:$H$69,"ต่ำ"))+IF('1-Basic Info'!$I$13="Y",COUNTIFS('3-Inherent risk-IR'!$E$72:$E$74,"x",'3-Inherent risk-IR'!$H$72:$H$74,"ต่ำ"))+IF('1-Basic Info'!$I$14="Y",COUNTIFS('3-Inherent risk-IR'!$E$77:$E$78,"x",'3-Inherent risk-IR'!$H$77:$H$78,"ต่ำ"))</f>
        <v>0</v>
      </c>
      <c r="F22" s="75">
        <f>COUNTIFS('3-Inherent risk-IR'!$E$5:$E$64,"x",'3-Inherent risk-IR'!$H$5:$H$64,"ปานกลาง")+IF('1-Basic Info'!$I$11="Y",COUNTIFS('3-Inherent risk-IR'!$E$67:$E$69,"x",'3-Inherent risk-IR'!$H$67:$H$69,"ปานกลาง"))+IF('1-Basic Info'!$I$13="Y",COUNTIFS('3-Inherent risk-IR'!$E$72:$E$74,"x",'3-Inherent risk-IR'!$H$72:$H$74,"ปานกลาง"))+IF('1-Basic Info'!$I$14="Y",COUNTIFS('3-Inherent risk-IR'!$E$77:$E$78,"x",'3-Inherent risk-IR'!$H$77:$H$78,"ปานกลาง"))</f>
        <v>0</v>
      </c>
      <c r="G22" s="75">
        <f>COUNTIFS('3-Inherent risk-IR'!$E$5:$E$64,"x",'3-Inherent risk-IR'!$H$5:$H$64,"สูง")+IF('1-Basic Info'!$I$11="Y",COUNTIFS('3-Inherent risk-IR'!$E$67:$E$69,"x",'3-Inherent risk-IR'!$H$67:$H$69,"สูง"))+IF('1-Basic Info'!$I$13="Y",COUNTIFS('3-Inherent risk-IR'!$E$72:$E$74,"x",'3-Inherent risk-IR'!$H$72:$H$74,"สูง"))+IF('1-Basic Info'!$I$14="Y",COUNTIFS('3-Inherent risk-IR'!$E$77:$E$78,"x",'3-Inherent risk-IR'!$H$77:$H$78,"สูง"))</f>
        <v>0</v>
      </c>
      <c r="H22" s="54">
        <f t="shared" si="3"/>
        <v>0</v>
      </c>
      <c r="I22" s="50" t="str">
        <f>IF(AND($H$22&gt;0.99,$H$22&lt;1.71),"ต่ำ",IF(AND($H$22&gt;1.7,$H$22&lt;2.31),"ปานกลาง",IF(AND($H$22&gt;2.3,$H$22&lt;3.01),"สูง","-")))</f>
        <v>-</v>
      </c>
      <c r="J22" s="58"/>
      <c r="K22" s="58"/>
      <c r="L22" s="58"/>
      <c r="M22" s="58"/>
      <c r="N22" s="58"/>
      <c r="O22" s="58"/>
    </row>
    <row r="23" spans="1:15" ht="24.5" thickBot="1">
      <c r="A23" s="65"/>
      <c r="B23" s="51" t="s">
        <v>97</v>
      </c>
      <c r="C23" s="52">
        <f>COUNTIFS('3-Inherent risk-IR'!$H$5:$H$64,"&lt;&gt;Not Applicable",'3-Inherent risk-IR'!$F$5:$F$64,"x")+IF('1-Basic Info'!$I$11="Y",COUNTIFS('3-Inherent risk-IR'!$H$67:$H$69,"&lt;&gt;Not Applicable",'3-Inherent risk-IR'!$F$67:$F$69,"x"))+IF('1-Basic Info'!$I$13="Y",COUNTIFS('3-Inherent risk-IR'!$H$72:$H$74,"&lt;&gt;Not Applicable",'3-Inherent risk-IR'!$F$72:$F$74,"x"))+IF('1-Basic Info'!$I$14="Y",COUNTIFS('3-Inherent risk-IR'!$H$77:$H$78,"&lt;&gt;Not Applicable",'3-Inherent risk-IR'!$F$77:$F$78,"x"))</f>
        <v>0</v>
      </c>
      <c r="D23" s="76">
        <f>SUM($E23:$G23)</f>
        <v>0</v>
      </c>
      <c r="E23" s="76">
        <f>COUNTIFS('3-Inherent risk-IR'!$F$5:$F$64,"x",'3-Inherent risk-IR'!$H$5:$H$64,"ต่ำ")+IF('1-Basic Info'!$I$11="Y",COUNTIFS('3-Inherent risk-IR'!$F$67:$F$69,"x",'3-Inherent risk-IR'!$H$67:$H$69,"ต่ำ"))+IF('1-Basic Info'!$I$13="Y",COUNTIFS('3-Inherent risk-IR'!$F$72:$F$74,"x",'3-Inherent risk-IR'!$H$72:$H$74,"ต่ำ"))+IF('1-Basic Info'!$I$14="Y",COUNTIFS('3-Inherent risk-IR'!$F$77:$F$78,"x",'3-Inherent risk-IR'!$H$77:$H$78,"ต่ำ"))</f>
        <v>0</v>
      </c>
      <c r="F23" s="76">
        <f>COUNTIFS('3-Inherent risk-IR'!$F$5:$F$64,"x",'3-Inherent risk-IR'!$H$5:$H$64,"ปานกลาง")+IF('1-Basic Info'!$I$11="Y",COUNTIFS('3-Inherent risk-IR'!$F$67:$F$69,"x",'3-Inherent risk-IR'!$H$67:$H$69,"ปานกลาง"))+IF('1-Basic Info'!$I$13="Y",COUNTIFS('3-Inherent risk-IR'!$F$72:$F$74,"x",'3-Inherent risk-IR'!$H$72:$H$74,"ปานกลาง"))+IF('1-Basic Info'!$I$14="Y",COUNTIFS('3-Inherent risk-IR'!$F$77:$F$78,"x",'3-Inherent risk-IR'!$H$77:$H$78,"ปานกลาง"))</f>
        <v>0</v>
      </c>
      <c r="G23" s="76">
        <f>COUNTIFS('3-Inherent risk-IR'!$F$5:$F$64,"x",'3-Inherent risk-IR'!$H$5:$H$64,"สูง")+IF('1-Basic Info'!$I$11="Y",COUNTIFS('3-Inherent risk-IR'!$F$67:$F$69,"x",'3-Inherent risk-IR'!$H$67:$H$69,"สูง"))+IF('1-Basic Info'!$I$13="Y",COUNTIFS('3-Inherent risk-IR'!$F$72:$F$74,"x",'3-Inherent risk-IR'!$H$72:$H$74,"สูง"))+IF('1-Basic Info'!$I$14="Y",COUNTIFS('3-Inherent risk-IR'!$F$77:$F$78,"x",'3-Inherent risk-IR'!$H$77:$H$78,"สูง"))</f>
        <v>0</v>
      </c>
      <c r="H23" s="55">
        <f t="shared" si="3"/>
        <v>0</v>
      </c>
      <c r="I23" s="53" t="str">
        <f>IF(AND($H$23&gt;0.99,$H$23&lt;1.71),"ต่ำ",IF(AND($H$23&gt;1.7,$H$23&lt;2.31),"ปานกลาง",IF(AND($H$23&gt;2.3,$H$23&lt;3.01),"สูง","-")))</f>
        <v>-</v>
      </c>
      <c r="J23" s="58"/>
      <c r="K23" s="58"/>
      <c r="L23" s="58"/>
      <c r="M23" s="58"/>
      <c r="N23" s="58"/>
      <c r="O23" s="58"/>
    </row>
    <row r="24" spans="1:15" ht="14.4" customHeight="1">
      <c r="A24" s="57"/>
      <c r="B24" s="73"/>
      <c r="C24" s="73"/>
      <c r="D24" s="73"/>
      <c r="E24" s="73"/>
      <c r="F24" s="73"/>
      <c r="G24" s="73"/>
      <c r="H24" s="65"/>
      <c r="I24" s="65"/>
      <c r="J24" s="58"/>
      <c r="K24" s="58"/>
      <c r="L24" s="58"/>
      <c r="M24" s="58"/>
      <c r="N24" s="58"/>
      <c r="O24" s="58"/>
    </row>
    <row r="25" spans="1:15" s="35" customFormat="1" ht="39" customHeight="1">
      <c r="A25" s="44" t="s">
        <v>106</v>
      </c>
      <c r="B25" s="45"/>
      <c r="C25" s="45"/>
      <c r="D25" s="46"/>
      <c r="E25" s="47"/>
      <c r="F25" s="47"/>
      <c r="G25" s="47"/>
      <c r="H25" s="47"/>
      <c r="I25" s="47"/>
      <c r="J25" s="47"/>
      <c r="K25" s="47"/>
      <c r="L25" s="47"/>
      <c r="M25" s="45"/>
      <c r="N25" s="45"/>
      <c r="O25" s="45"/>
    </row>
    <row r="26" spans="1:15" s="35" customFormat="1" ht="39" customHeight="1">
      <c r="A26" s="183" t="s">
        <v>847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</row>
    <row r="27" spans="1:15" ht="18.649999999999999" customHeight="1" thickBot="1">
      <c r="A27" s="58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58"/>
    </row>
    <row r="28" spans="1:15" ht="25.4" customHeight="1" thickBot="1">
      <c r="A28" s="65"/>
      <c r="B28" s="452" t="s">
        <v>107</v>
      </c>
      <c r="C28" s="453"/>
      <c r="D28" s="453"/>
      <c r="E28" s="453"/>
      <c r="F28" s="453"/>
      <c r="G28" s="453"/>
      <c r="H28" s="453"/>
      <c r="I28" s="454"/>
      <c r="J28" s="495" t="s">
        <v>108</v>
      </c>
      <c r="K28" s="496"/>
      <c r="L28" s="496"/>
      <c r="M28" s="486">
        <f>AVERAGE($H$31:$H$35)</f>
        <v>0</v>
      </c>
      <c r="N28" s="487"/>
      <c r="O28" s="65"/>
    </row>
    <row r="29" spans="1:15" ht="21.65" customHeight="1" thickBot="1">
      <c r="A29" s="65"/>
      <c r="B29" s="448" t="s">
        <v>89</v>
      </c>
      <c r="C29" s="473" t="s">
        <v>688</v>
      </c>
      <c r="D29" s="491" t="s">
        <v>848</v>
      </c>
      <c r="E29" s="492"/>
      <c r="F29" s="492"/>
      <c r="G29" s="492"/>
      <c r="H29" s="473" t="s">
        <v>101</v>
      </c>
      <c r="I29" s="462" t="s">
        <v>109</v>
      </c>
      <c r="J29" s="495"/>
      <c r="K29" s="496"/>
      <c r="L29" s="496"/>
      <c r="M29" s="488" t="str">
        <f>IF(AND(M28&gt;0.99,M28&lt;1.71),"สูง",
   IF(AND(M28&gt;1.7,M28&lt;2.31),"ปานกลาง",
   IF(AND(M28&gt;2.3,M28&lt;3.01),"ต่ำ","-")))</f>
        <v>-</v>
      </c>
      <c r="N29" s="487"/>
      <c r="O29" s="65"/>
    </row>
    <row r="30" spans="1:15" ht="98.4" customHeight="1" thickBot="1">
      <c r="A30" s="65"/>
      <c r="B30" s="449"/>
      <c r="C30" s="474"/>
      <c r="D30" s="154" t="s">
        <v>690</v>
      </c>
      <c r="E30" s="151" t="s">
        <v>110</v>
      </c>
      <c r="F30" s="152" t="s">
        <v>104</v>
      </c>
      <c r="G30" s="153" t="s">
        <v>111</v>
      </c>
      <c r="H30" s="474"/>
      <c r="I30" s="463"/>
      <c r="J30" s="495"/>
      <c r="K30" s="496"/>
      <c r="L30" s="496"/>
      <c r="M30" s="65"/>
      <c r="N30" s="65"/>
      <c r="O30" s="58"/>
    </row>
    <row r="31" spans="1:15" ht="24">
      <c r="A31" s="65"/>
      <c r="B31" s="70" t="s">
        <v>93</v>
      </c>
      <c r="C31" s="72">
        <f>COUNTIFS('5-Security&amp;Privacy'!$M$4:$M$73,"&lt;&gt;Not Applicable",'5-Security&amp;Privacy'!$B$4:$B$73,"x")+COUNTIFS('6-Fraud'!$M$4:$M$14,"&lt;&gt;Not Applicable",'6-Fraud'!$B$4:$B$14,"x")+COUNTIFS('7-Functional'!$M$4:$M$35,"&lt;&gt;Not Applicable",'7-Functional'!$B$4:$B$35,"x")+COUNTIFS('8-Role'!$M$4:$M$30,"&lt;&gt;Not Applicable",'8-Role'!$B$4:$B$30,"x")+COUNTIFS('9-User Protection'!$M$4:$M$14,"&lt;&gt;Not Applicable",'9-User Protection'!$B$4:$B$14,"x")+COUNTIFS('10-Outsource'!$M$4:$M$10,"&lt;&gt;Not Applicable",'10-Outsource'!$B$4:$B$10,"x")+COUNTIFS('4-Risk Management'!$M$4:$M$8,"&lt;&gt;Not Applicable",'4-Risk Management'!$B$4:$B$8,"x")</f>
        <v>0</v>
      </c>
      <c r="D31" s="72">
        <f>SUM($E31:$G31)</f>
        <v>0</v>
      </c>
      <c r="E31" s="72">
        <f>COUNTIFS('5-Security&amp;Privacy'!$B:$B,"x",'5-Security&amp;Privacy'!$N:$N,"สูง")+COUNTIFS('6-Fraud'!$B:$B,"x",'6-Fraud'!$N:$N,"สูง")+COUNTIFS('7-Functional'!$B:$B,"x",'7-Functional'!$N:$N,"สูง")+COUNTIFS('8-Role'!$B:$B,"x",'8-Role'!$N:$N,"สูง")+COUNTIFS('9-User Protection'!$B:$B,"x",'9-User Protection'!$N:$N,"สูง")+COUNTIFS('10-Outsource'!$B:$B,"x",'10-Outsource'!$N:$N,"สูง")+COUNTIFS('4-Risk Management'!$B:$B,"x",'4-Risk Management'!$N:$N,"สูง")</f>
        <v>0</v>
      </c>
      <c r="F31" s="72">
        <f>COUNTIFS('5-Security&amp;Privacy'!$B:$B,"x",'5-Security&amp;Privacy'!$N:$N,"ปานกลาง")+COUNTIFS('6-Fraud'!$B:$B,"x",'6-Fraud'!$N:$N,"ปานกลาง")+COUNTIFS('7-Functional'!$B:$B,"x",'7-Functional'!$N:$N,"ปานกลาง")+COUNTIFS('8-Role'!$B:$B,"x",'8-Role'!$N:$N,"ปานกลาง")+COUNTIFS('9-User Protection'!$B:$B,"x",'9-User Protection'!$N:$N,"ปานกลาง")+COUNTIFS('10-Outsource'!$B:$B,"x",'10-Outsource'!$N:$N,"ปานกลาง")+COUNTIFS('4-Risk Management'!$B:$B,"x",'4-Risk Management'!$N:$N,"ปานกลาง")</f>
        <v>0</v>
      </c>
      <c r="G31" s="72">
        <f>COUNTIFS('5-Security&amp;Privacy'!$B:$B,"x",'5-Security&amp;Privacy'!$N:$N,"ต่ำ")+COUNTIFS('6-Fraud'!$B:$B,"x",'6-Fraud'!$N:$N,"ต่ำ")+COUNTIFS('7-Functional'!$B:$B,"x",'7-Functional'!$N:$N,"ต่ำ")+COUNTIFS('8-Role'!$B:$B,"x",'8-Role'!$N:$N,"ต่ำ")+COUNTIFS('9-User Protection'!$B:$B,"x",'9-User Protection'!$N:$N,"ต่ำ")+COUNTIFS('10-Outsource'!$B:$B,"x",'10-Outsource'!$N:$N,"ต่ำ")+COUNTIFS('4-Risk Management'!$B:$B,"x",'4-Risk Management'!$N:$N,"ต่ำ")</f>
        <v>0</v>
      </c>
      <c r="H31" s="71">
        <f>IFERROR((($E31*1)+($F31*2)+($G31*3))/$C31,0)</f>
        <v>0</v>
      </c>
      <c r="I31" s="83" t="str">
        <f>IF(AND($H31&gt;0.99,$H31&lt;1.71),"สูง",IF(AND($H31&gt;1.7,$H31&lt;2.31),"ปานกลาง",IF(AND($H31&gt;2.3,$H31&lt;3.01),"ต่ำ","-")))</f>
        <v>-</v>
      </c>
      <c r="J31" s="58"/>
      <c r="K31" s="65"/>
      <c r="L31" s="65"/>
      <c r="M31" s="65"/>
      <c r="N31" s="65"/>
      <c r="O31" s="58"/>
    </row>
    <row r="32" spans="1:15" ht="24">
      <c r="A32" s="65"/>
      <c r="B32" s="48" t="s">
        <v>94</v>
      </c>
      <c r="C32" s="49">
        <f>COUNTIFS('5-Security&amp;Privacy'!$M$4:$M$73,"&lt;&gt;Not Applicable",'5-Security&amp;Privacy'!$C$4:$C$73,"x")+COUNTIFS('6-Fraud'!$M$4:$M$14,"&lt;&gt;Not Applicable",'6-Fraud'!$C$4:$C$14,"x")+COUNTIFS('7-Functional'!$M$4:$M$35,"&lt;&gt;Not Applicable",'7-Functional'!$C$4:$C$35,"x")+COUNTIFS('8-Role'!$M$4:$M$30,"&lt;&gt;Not Applicable",'8-Role'!$C$4:$C$30,"x")+COUNTIFS('9-User Protection'!$M$4:$M$14,"&lt;&gt;Not Applicable",'9-User Protection'!$C$4:$C$14,"x")+COUNTIFS('10-Outsource'!$M$4:$M$10,"&lt;&gt;Not Applicable",'10-Outsource'!$C$4:$C$10,"x")+COUNTIFS('4-Risk Management'!$M$4:$M$8,"&lt;&gt;Not Applicable",'4-Risk Management'!$C$4:$C$8,"x")</f>
        <v>0</v>
      </c>
      <c r="D32" s="49">
        <f t="shared" ref="D32:D35" si="4">SUM($E32:$G32)</f>
        <v>0</v>
      </c>
      <c r="E32" s="49">
        <f>COUNTIFS('5-Security&amp;Privacy'!$C:$C,"x",'5-Security&amp;Privacy'!$N:$N,"สูง")+COUNTIFS('6-Fraud'!$C:$C,"x",'6-Fraud'!$N:$N,"สูง")+COUNTIFS('7-Functional'!$C:$C,"x",'7-Functional'!$N:$N,"สูง")+COUNTIFS('8-Role'!$C:$C,"x",'8-Role'!$N:$N,"สูง")+COUNTIFS('9-User Protection'!$C:$C,"x",'9-User Protection'!$N:$N,"สูง")+COUNTIFS('10-Outsource'!$C:$C,"x",'10-Outsource'!$N:$N,"สูง")+COUNTIFS('4-Risk Management'!$C:$C,"x",'4-Risk Management'!$N:$N,"สูง")</f>
        <v>0</v>
      </c>
      <c r="F32" s="49">
        <f>COUNTIFS('5-Security&amp;Privacy'!$C:$C,"x",'5-Security&amp;Privacy'!$N:$N,"ปานกลาง")+COUNTIFS('6-Fraud'!$C:$C,"x",'6-Fraud'!$N:$N,"ปานกลาง")+COUNTIFS('7-Functional'!$C:$C,"x",'7-Functional'!$N:$N,"ปานกลาง")+COUNTIFS('8-Role'!$C:$C,"x",'8-Role'!$N:$N,"ปานกลาง")+COUNTIFS('9-User Protection'!$C:$C,"x",'9-User Protection'!$N:$N,"ปานกลาง")+COUNTIFS('10-Outsource'!$C:$C,"x",'10-Outsource'!$N:$N,"ปานกลาง")+COUNTIFS('4-Risk Management'!$C:$C,"x",'4-Risk Management'!$N:$N,"ปานกลาง")</f>
        <v>0</v>
      </c>
      <c r="G32" s="49">
        <f>COUNTIFS('5-Security&amp;Privacy'!$C:$C,"x",'5-Security&amp;Privacy'!$N:$N,"ต่ำ")+COUNTIFS('6-Fraud'!$C:$C,"x",'6-Fraud'!$N:$N,"ต่ำ")+COUNTIFS('7-Functional'!$C:$C,"x",'7-Functional'!$N:$N,"ต่ำ")+COUNTIFS('8-Role'!$C:$C,"x",'8-Role'!$N:$N,"ต่ำ")+COUNTIFS('9-User Protection'!$C:$C,"x",'9-User Protection'!$N:$N,"ต่ำ")+COUNTIFS('10-Outsource'!$C:$C,"x",'10-Outsource'!$N:$N,"ต่ำ")+COUNTIFS('4-Risk Management'!$C:$C,"x",'4-Risk Management'!$N:$N,"ต่ำ")</f>
        <v>0</v>
      </c>
      <c r="H32" s="54">
        <f t="shared" ref="H32:H35" si="5">IFERROR((($E32*1)+($F32*2)+($G32*3))/$C32,0)</f>
        <v>0</v>
      </c>
      <c r="I32" s="50" t="str">
        <f>IF(AND($H32&gt;0.99,$H32&lt;1.71),"สูง",IF(AND($H32&gt;1.7,$H32&lt;2.31),"ปานกลาง",IF(AND($H32&gt;2.3,$H32&lt;3.01),"ต่ำ","-")))</f>
        <v>-</v>
      </c>
      <c r="J32" s="58"/>
      <c r="K32" s="65"/>
      <c r="L32" s="65"/>
      <c r="M32" s="65"/>
      <c r="N32" s="65"/>
      <c r="O32" s="58"/>
    </row>
    <row r="33" spans="1:21" ht="24">
      <c r="A33" s="65"/>
      <c r="B33" s="48" t="s">
        <v>95</v>
      </c>
      <c r="C33" s="49">
        <f>COUNTIFS('5-Security&amp;Privacy'!$M$4:$M$73,"&lt;&gt;Not Applicable",'5-Security&amp;Privacy'!$D$4:$D$73,"x")+COUNTIFS('6-Fraud'!$M$4:$M$14,"&lt;&gt;Not Applicable",'6-Fraud'!$D$4:$D$14,"x")+COUNTIFS('7-Functional'!$M$4:$M$35,"&lt;&gt;Not Applicable",'7-Functional'!$D$4:$D$35,"x")+COUNTIFS('8-Role'!$M$4:$M$30,"&lt;&gt;Not Applicable",'8-Role'!$D$4:$D$30,"x")+COUNTIFS('9-User Protection'!$M$4:$M$14,"&lt;&gt;Not Applicable",'9-User Protection'!$D$4:$D$14,"x")+COUNTIFS('10-Outsource'!$M$4:$M$10,"&lt;&gt;Not Applicable",'10-Outsource'!$D$4:$D$10,"x")+COUNTIFS('4-Risk Management'!$M$4:$M$8,"&lt;&gt;Not Applicable",'4-Risk Management'!$D$4:$D$8,"x")</f>
        <v>0</v>
      </c>
      <c r="D33" s="49">
        <f t="shared" si="4"/>
        <v>0</v>
      </c>
      <c r="E33" s="49">
        <f>COUNTIFS('5-Security&amp;Privacy'!$D:$D,"x",'5-Security&amp;Privacy'!$N:$N,"สูง")+COUNTIFS('6-Fraud'!$D:$D,"x",'6-Fraud'!$N:$N,"สูง")+COUNTIFS('7-Functional'!$D:$D,"x",'7-Functional'!$N:$N,"สูง")+COUNTIFS('8-Role'!$D:$D,"x",'8-Role'!$N:$N,"สูง")+COUNTIFS('9-User Protection'!$D:$D,"x",'9-User Protection'!$N:$N,"สูง")+COUNTIFS('10-Outsource'!$D:$D,"x",'10-Outsource'!$N:$N,"สูง")+COUNTIFS('4-Risk Management'!$D:$D,"x",'4-Risk Management'!$N:$N,"สูง")</f>
        <v>0</v>
      </c>
      <c r="F33" s="49">
        <f>COUNTIFS('5-Security&amp;Privacy'!$D:$D,"x",'5-Security&amp;Privacy'!$N:$N,"ปานกลาง")+COUNTIFS('6-Fraud'!$D:$D,"x",'6-Fraud'!$N:$N,"ปานกลาง")+COUNTIFS('7-Functional'!$D:$D,"x",'7-Functional'!$N:$N,"ปานกลาง")+COUNTIFS('8-Role'!$D:$D,"x",'8-Role'!$N:$N,"ปานกลาง")+COUNTIFS('9-User Protection'!$D:$D,"x",'9-User Protection'!$N:$N,"ปานกลาง")+COUNTIFS('10-Outsource'!$D:$D,"x",'10-Outsource'!$N:$N,"ปานกลาง")+COUNTIFS('4-Risk Management'!$D:$D,"x",'4-Risk Management'!$N:$N,"ปานกลาง")</f>
        <v>0</v>
      </c>
      <c r="G33" s="49">
        <f>COUNTIFS('5-Security&amp;Privacy'!$D:$D,"x",'5-Security&amp;Privacy'!$N:$N,"ต่ำ")+COUNTIFS('6-Fraud'!$D:$D,"x",'6-Fraud'!$N:$N,"ต่ำ")+COUNTIFS('7-Functional'!$D:$D,"x",'7-Functional'!$N:$N,"ต่ำ")+COUNTIFS('8-Role'!$D:$D,"x",'8-Role'!$N:$N,"ต่ำ")+COUNTIFS('9-User Protection'!$D:$D,"x",'9-User Protection'!$N:$N,"ต่ำ")+COUNTIFS('10-Outsource'!$D:$D,"x",'10-Outsource'!$N:$N,"ต่ำ")+COUNTIFS('4-Risk Management'!$D:$D,"x",'4-Risk Management'!$N:$N,"ต่ำ")</f>
        <v>0</v>
      </c>
      <c r="H33" s="54">
        <f t="shared" si="5"/>
        <v>0</v>
      </c>
      <c r="I33" s="50" t="str">
        <f>IF(AND($H33&gt;0.99,$H33&lt;1.71),"สูง",IF(AND($H33&gt;1.7,$H33&lt;2.31),"ปานกลาง",IF(AND($H33&gt;2.3,$H33&lt;3.01),"ต่ำ","-")))</f>
        <v>-</v>
      </c>
      <c r="J33" s="58"/>
      <c r="K33" s="65"/>
      <c r="L33" s="65"/>
      <c r="M33" s="65"/>
      <c r="N33" s="65"/>
      <c r="O33" s="58"/>
    </row>
    <row r="34" spans="1:21" ht="24" customHeight="1">
      <c r="A34" s="65"/>
      <c r="B34" s="48" t="s">
        <v>96</v>
      </c>
      <c r="C34" s="49">
        <f>COUNTIFS('5-Security&amp;Privacy'!$M$4:$M$73,"&lt;&gt;Not Applicable",'5-Security&amp;Privacy'!$E$4:$E$73,"x")+COUNTIFS('6-Fraud'!$M$4:$M$14,"&lt;&gt;Not Applicable",'6-Fraud'!$E$4:$E$14,"x")+COUNTIFS('7-Functional'!$M$4:$M$35,"&lt;&gt;Not Applicable",'7-Functional'!$E$4:$E$35,"x")+COUNTIFS('8-Role'!$M$4:$M$30,"&lt;&gt;Not Applicable",'8-Role'!$E$4:$E$30,"x")+COUNTIFS('9-User Protection'!$M$4:$M$14,"&lt;&gt;Not Applicable",'9-User Protection'!$E$4:$E$14,"x")+COUNTIFS('10-Outsource'!$M$4:$M$10,"&lt;&gt;Not Applicable",'10-Outsource'!$E$4:$E$10,"x")+COUNTIFS('4-Risk Management'!$M$4:$M$8,"&lt;&gt;Not Applicable",'4-Risk Management'!$E$4:$E$8,"x")</f>
        <v>0</v>
      </c>
      <c r="D34" s="49">
        <f t="shared" si="4"/>
        <v>0</v>
      </c>
      <c r="E34" s="49">
        <f>COUNTIFS('5-Security&amp;Privacy'!$E:$E,"x",'5-Security&amp;Privacy'!$N:$N,"สูง")+COUNTIFS('6-Fraud'!$E:$E,"x",'6-Fraud'!$N:$N,"สูง")+COUNTIFS('7-Functional'!$E:$E,"x",'7-Functional'!$N:$N,"สูง")+COUNTIFS('8-Role'!$E:$E,"x",'8-Role'!$N:$N,"สูง")+COUNTIFS('9-User Protection'!$E:$E,"x",'9-User Protection'!$N:$N,"สูง")+COUNTIFS('10-Outsource'!$E:$E,"x",'10-Outsource'!$N:$N,"สูง")+COUNTIFS('4-Risk Management'!$E:$E,"x",'4-Risk Management'!$N:$N,"สูง")</f>
        <v>0</v>
      </c>
      <c r="F34" s="49">
        <f>COUNTIFS('5-Security&amp;Privacy'!$E:$E,"x",'5-Security&amp;Privacy'!$N:$N,"ปานกลาง")+COUNTIFS('6-Fraud'!$E:$E,"x",'6-Fraud'!$N:$N,"ปานกลาง")+COUNTIFS('7-Functional'!$E:$E,"x",'7-Functional'!$N:$N,"ปานกลาง")+COUNTIFS('8-Role'!$E:$E,"x",'8-Role'!$N:$N,"ปานกลาง")+COUNTIFS('9-User Protection'!$E:$E,"x",'9-User Protection'!$N:$N,"ปานกลาง")+COUNTIFS('10-Outsource'!$E:$E,"x",'10-Outsource'!$N:$N,"ปานกลาง")+COUNTIFS('4-Risk Management'!$E:$E,"x",'4-Risk Management'!$N:$N,"ปานกลาง")</f>
        <v>0</v>
      </c>
      <c r="G34" s="49">
        <f>COUNTIFS('5-Security&amp;Privacy'!$E:$E,"x",'5-Security&amp;Privacy'!$N:$N,"ต่ำ")+COUNTIFS('6-Fraud'!$E:$E,"x",'6-Fraud'!$N:$N,"ต่ำ")+COUNTIFS('7-Functional'!$E:$E,"x",'7-Functional'!$N:$N,"ต่ำ")+COUNTIFS('8-Role'!$E:$E,"x",'8-Role'!$N:$N,"ต่ำ")+COUNTIFS('9-User Protection'!$E:$E,"x",'9-User Protection'!$N:$N,"ต่ำ")+COUNTIFS('10-Outsource'!$E:$E,"x",'10-Outsource'!$N:$N,"ต่ำ")+COUNTIFS('4-Risk Management'!$E:$E,"x",'4-Risk Management'!$N:$N,"ต่ำ")</f>
        <v>0</v>
      </c>
      <c r="H34" s="54">
        <f t="shared" si="5"/>
        <v>0</v>
      </c>
      <c r="I34" s="50" t="str">
        <f>IF(AND($H34&gt;0.99,$H34&lt;1.71),"สูง",IF(AND($H34&gt;1.7,$H34&lt;2.31),"ปานกลาง",IF(AND($H34&gt;2.3,$H34&lt;3.01),"ต่ำ","-")))</f>
        <v>-</v>
      </c>
      <c r="J34" s="58"/>
      <c r="K34" s="65"/>
      <c r="L34" s="65"/>
      <c r="M34" s="65"/>
      <c r="N34" s="65"/>
      <c r="O34" s="58"/>
    </row>
    <row r="35" spans="1:21" ht="24.5" thickBot="1">
      <c r="A35" s="65"/>
      <c r="B35" s="51" t="s">
        <v>97</v>
      </c>
      <c r="C35" s="52">
        <f>COUNTIFS('5-Security&amp;Privacy'!$M$4:$M$73,"&lt;&gt;Not Applicable",'5-Security&amp;Privacy'!$F$4:$F$73,"x")+COUNTIFS('6-Fraud'!$M$4:$M$14,"&lt;&gt;Not Applicable",'6-Fraud'!$F$4:$F$14,"x")+COUNTIFS('7-Functional'!$M$4:$M$35,"&lt;&gt;Not Applicable",'7-Functional'!$F$4:$F$35,"x")+COUNTIFS('8-Role'!$M$4:$M$30,"&lt;&gt;Not Applicable",'8-Role'!$F$4:$F$30,"x")+COUNTIFS('9-User Protection'!$M$4:$M$14,"&lt;&gt;Not Applicable",'9-User Protection'!$F$4:$F$14,"x")+COUNTIFS('10-Outsource'!$M$4:$M$10,"&lt;&gt;Not Applicable",'10-Outsource'!$F$4:$F$10,"x")+COUNTIFS('4-Risk Management'!$M$4:$M$8,"&lt;&gt;Not Applicable",'4-Risk Management'!$F$4:$F$8,"x")</f>
        <v>0</v>
      </c>
      <c r="D35" s="52">
        <f t="shared" si="4"/>
        <v>0</v>
      </c>
      <c r="E35" s="52">
        <f>COUNTIFS('5-Security&amp;Privacy'!$F:$F,"x",'5-Security&amp;Privacy'!$N:$N,"สูง")+COUNTIFS('6-Fraud'!$F:$F,"x",'6-Fraud'!$N:$N,"สูง")+COUNTIFS('7-Functional'!$F:$F,"x",'7-Functional'!$N:$N,"สูง")+COUNTIFS('8-Role'!$F:$F,"x",'8-Role'!$N:$N,"สูง")+COUNTIFS('9-User Protection'!$F:$F,"x",'9-User Protection'!$N:$N,"สูง")+COUNTIFS('10-Outsource'!$F:$F,"x",'10-Outsource'!$N:$N,"สูง")+COUNTIFS('4-Risk Management'!$F:$F,"x",'4-Risk Management'!$N:$N,"สูง")</f>
        <v>0</v>
      </c>
      <c r="F35" s="52">
        <f>COUNTIFS('5-Security&amp;Privacy'!$F:$F,"x",'5-Security&amp;Privacy'!$N:$N,"ปานกลาง")+COUNTIFS('6-Fraud'!$F:$F,"x",'6-Fraud'!$N:$N,"ปานกลาง")+COUNTIFS('7-Functional'!$F:$F,"x",'7-Functional'!$N:$N,"ปานกลาง")+COUNTIFS('8-Role'!$F:$F,"x",'8-Role'!$N:$N,"ปานกลาง")+COUNTIFS('9-User Protection'!$F:$F,"x",'9-User Protection'!$N:$N,"ปานกลาง")+COUNTIFS('10-Outsource'!$F:$F,"x",'10-Outsource'!$N:$N,"ปานกลาง")+COUNTIFS('4-Risk Management'!$F:$F,"x",'4-Risk Management'!$N:$N,"ปานกลาง")</f>
        <v>0</v>
      </c>
      <c r="G35" s="52">
        <f>COUNTIFS('5-Security&amp;Privacy'!$F:$F,"x",'5-Security&amp;Privacy'!$N:$N,"ต่ำ")+COUNTIFS('6-Fraud'!$F:$F,"x",'6-Fraud'!$N:$N,"ต่ำ")+COUNTIFS('7-Functional'!$F:$F,"x",'7-Functional'!$N:$N,"ต่ำ")+COUNTIFS('8-Role'!$F:$F,"x",'8-Role'!$N:$N,"ต่ำ")+COUNTIFS('9-User Protection'!$F:$F,"x",'9-User Protection'!$N:$N,"ต่ำ")+COUNTIFS('10-Outsource'!$F:$F,"x",'10-Outsource'!$N:$N,"ต่ำ")+COUNTIFS('4-Risk Management'!$F:$F,"x",'4-Risk Management'!$N:$N,"ต่ำ")</f>
        <v>0</v>
      </c>
      <c r="H35" s="55">
        <f t="shared" si="5"/>
        <v>0</v>
      </c>
      <c r="I35" s="53" t="str">
        <f>IF(AND($H35&gt;0.99,$H35&lt;1.71),"สูง",IF(AND($H35&gt;1.7,$H35&lt;2.31),"ปานกลาง",IF(AND($H35&gt;2.3,$H35&lt;3.01),"ต่ำ","-")))</f>
        <v>-</v>
      </c>
      <c r="J35" s="58"/>
      <c r="K35" s="65"/>
      <c r="L35" s="65"/>
      <c r="M35" s="65"/>
      <c r="N35" s="65"/>
      <c r="O35" s="58"/>
    </row>
    <row r="36" spans="1:21">
      <c r="A36" s="58"/>
      <c r="B36" s="65"/>
      <c r="C36" s="65"/>
      <c r="D36" s="65"/>
      <c r="E36" s="65"/>
      <c r="F36" s="65"/>
      <c r="G36" s="65"/>
      <c r="H36" s="65"/>
      <c r="I36" s="65"/>
      <c r="J36" s="65"/>
      <c r="K36" s="58"/>
      <c r="L36" s="58"/>
      <c r="M36" s="58"/>
      <c r="N36" s="58"/>
      <c r="O36" s="58"/>
    </row>
    <row r="37" spans="1:21" ht="38.5">
      <c r="A37" s="183" t="s">
        <v>857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</row>
    <row r="38" spans="1:21" ht="14.9" customHeight="1" thickBot="1">
      <c r="A38" s="57"/>
      <c r="B38" s="57"/>
      <c r="C38" s="57"/>
      <c r="D38" s="57"/>
      <c r="E38" s="57"/>
      <c r="F38" s="57"/>
      <c r="G38" s="57"/>
      <c r="H38" s="58"/>
      <c r="I38" s="58"/>
      <c r="J38" s="58"/>
      <c r="K38" s="58"/>
      <c r="L38" s="58"/>
      <c r="M38" s="58"/>
      <c r="N38" s="58"/>
      <c r="O38" s="58"/>
    </row>
    <row r="39" spans="1:21" ht="24">
      <c r="A39" s="57"/>
      <c r="B39" s="464" t="s">
        <v>112</v>
      </c>
      <c r="C39" s="446" t="s">
        <v>849</v>
      </c>
      <c r="D39" s="466" t="s">
        <v>689</v>
      </c>
      <c r="E39" s="467"/>
      <c r="F39" s="467"/>
      <c r="G39" s="467"/>
      <c r="H39" s="468"/>
      <c r="I39" s="58"/>
      <c r="J39" s="58"/>
      <c r="K39" s="58"/>
      <c r="L39" s="58"/>
      <c r="M39" s="58"/>
      <c r="N39" s="58"/>
      <c r="O39" s="58"/>
    </row>
    <row r="40" spans="1:21" ht="48.5" thickBot="1">
      <c r="A40" s="58"/>
      <c r="B40" s="465"/>
      <c r="C40" s="447"/>
      <c r="D40" s="154" t="s">
        <v>113</v>
      </c>
      <c r="E40" s="157" t="s">
        <v>44</v>
      </c>
      <c r="F40" s="68" t="s">
        <v>47</v>
      </c>
      <c r="G40" s="69" t="s">
        <v>50</v>
      </c>
      <c r="H40" s="160" t="s">
        <v>53</v>
      </c>
      <c r="I40" s="58"/>
      <c r="J40" s="58"/>
      <c r="K40" s="58"/>
      <c r="L40" s="58"/>
      <c r="M40" s="58"/>
      <c r="N40" s="58"/>
      <c r="O40" s="58"/>
    </row>
    <row r="41" spans="1:21" ht="24">
      <c r="A41" s="65"/>
      <c r="B41" s="66" t="s">
        <v>114</v>
      </c>
      <c r="C41" s="82">
        <f>COUNTIF('5-Security&amp;Privacy'!$M$4:$M$73,"&lt;&gt;Not Applicable")</f>
        <v>0</v>
      </c>
      <c r="D41" s="165">
        <f t="shared" ref="D41:D47" si="6">SUM($E41:$H41)</f>
        <v>0</v>
      </c>
      <c r="E41" s="67">
        <f>COUNTIF('5-Security&amp;Privacy'!$M:$M,"Pass")</f>
        <v>0</v>
      </c>
      <c r="F41" s="67">
        <f>COUNTIF('5-Security&amp;Privacy'!$M:$M,"Not Pass")</f>
        <v>0</v>
      </c>
      <c r="G41" s="67">
        <f>COUNTIF('5-Security&amp;Privacy'!$M:$M,"Partially Pass")</f>
        <v>0</v>
      </c>
      <c r="H41" s="155">
        <f>COUNTIF('5-Security&amp;Privacy'!$M:$M,"Alternative Control")</f>
        <v>0</v>
      </c>
      <c r="I41" s="58"/>
      <c r="J41" s="65"/>
      <c r="K41" s="58"/>
      <c r="L41" s="58"/>
      <c r="M41" s="58"/>
      <c r="N41" s="58"/>
      <c r="O41" s="58"/>
    </row>
    <row r="42" spans="1:21" ht="24">
      <c r="A42" s="65"/>
      <c r="B42" s="61" t="s">
        <v>115</v>
      </c>
      <c r="C42" s="60">
        <f>COUNTIF('6-Fraud'!$M$4:$M$14,"&lt;&gt;Not Applicable")</f>
        <v>0</v>
      </c>
      <c r="D42" s="166">
        <f t="shared" si="6"/>
        <v>0</v>
      </c>
      <c r="E42" s="63">
        <f>COUNTIF('6-Fraud'!$M$4:$M$14,"Pass")</f>
        <v>0</v>
      </c>
      <c r="F42" s="63">
        <f>COUNTIF('6-Fraud'!$M$4:$M$14,"Not Pass")</f>
        <v>0</v>
      </c>
      <c r="G42" s="63">
        <f>COUNTIF('6-Fraud'!$M$4:$M$14,"Partially Pass")</f>
        <v>0</v>
      </c>
      <c r="H42" s="156">
        <f>COUNTIF('6-Fraud'!$M$4:$M$14,"Alternative Control")</f>
        <v>0</v>
      </c>
      <c r="I42" s="58"/>
      <c r="J42" s="65"/>
      <c r="K42" s="58"/>
      <c r="L42" s="58"/>
      <c r="M42" s="58"/>
      <c r="N42" s="58"/>
      <c r="O42" s="58"/>
    </row>
    <row r="43" spans="1:21" ht="24">
      <c r="A43" s="65"/>
      <c r="B43" s="61" t="s">
        <v>116</v>
      </c>
      <c r="C43" s="60">
        <f>COUNTIF('7-Functional'!$M$4:$M$35,"&lt;&gt;Not Applicable")</f>
        <v>0</v>
      </c>
      <c r="D43" s="166">
        <f t="shared" si="6"/>
        <v>0</v>
      </c>
      <c r="E43" s="63">
        <f>COUNTIF('7-Functional'!$M$4:$M$35,"Pass")</f>
        <v>0</v>
      </c>
      <c r="F43" s="63">
        <f>COUNTIF('7-Functional'!$M$4:$M$35,"Not Pass")</f>
        <v>0</v>
      </c>
      <c r="G43" s="63">
        <f>COUNTIF('7-Functional'!$M$4:$M$35,"Partially Pass")</f>
        <v>0</v>
      </c>
      <c r="H43" s="156">
        <f>COUNTIF('7-Functional'!$M$4:$M$35,"Alternative Control")</f>
        <v>0</v>
      </c>
      <c r="I43" s="58"/>
      <c r="J43" s="65"/>
      <c r="K43" s="58"/>
      <c r="L43" s="57"/>
      <c r="M43" s="57"/>
      <c r="N43" s="57"/>
      <c r="O43" s="57"/>
      <c r="P43" s="9"/>
      <c r="Q43" s="9"/>
      <c r="R43" s="9"/>
      <c r="S43" s="9"/>
      <c r="T43" s="9"/>
      <c r="U43" s="9"/>
    </row>
    <row r="44" spans="1:21" ht="24">
      <c r="A44" s="65"/>
      <c r="B44" s="61" t="s">
        <v>117</v>
      </c>
      <c r="C44" s="60">
        <f>COUNTIF('8-Role'!$M$4:$M$30,"&lt;&gt;Not Applicable")</f>
        <v>0</v>
      </c>
      <c r="D44" s="166">
        <f t="shared" si="6"/>
        <v>0</v>
      </c>
      <c r="E44" s="63">
        <f>COUNTIF('8-Role'!$M:$M,"Pass")</f>
        <v>0</v>
      </c>
      <c r="F44" s="63">
        <f>COUNTIF('8-Role'!$M:$M,"Not Pass")</f>
        <v>0</v>
      </c>
      <c r="G44" s="63">
        <f>COUNTIF('8-Role'!$M:$M,"Partially Pass")</f>
        <v>0</v>
      </c>
      <c r="H44" s="156">
        <f>COUNTIF('8-Role'!$M:$M,"Alternative Control")</f>
        <v>0</v>
      </c>
      <c r="I44" s="58"/>
      <c r="J44" s="65"/>
      <c r="K44" s="58"/>
      <c r="L44" s="57"/>
      <c r="M44" s="57"/>
      <c r="N44" s="57"/>
      <c r="O44" s="57"/>
      <c r="P44" s="9"/>
      <c r="Q44" s="9"/>
      <c r="R44" s="9"/>
      <c r="S44" s="9"/>
      <c r="T44" s="9"/>
      <c r="U44" s="9"/>
    </row>
    <row r="45" spans="1:21" ht="24">
      <c r="A45" s="65"/>
      <c r="B45" s="61" t="s">
        <v>118</v>
      </c>
      <c r="C45" s="60">
        <f>COUNTIF('9-User Protection'!$M$4:$M$14,"&lt;&gt;Not Applicable")</f>
        <v>0</v>
      </c>
      <c r="D45" s="166">
        <f t="shared" si="6"/>
        <v>0</v>
      </c>
      <c r="E45" s="63">
        <f>COUNTIF('9-User Protection'!$M$4:$M$14,"Pass")</f>
        <v>0</v>
      </c>
      <c r="F45" s="63">
        <f>COUNTIF('9-User Protection'!$M$4:$M$14,"Not Pass")</f>
        <v>0</v>
      </c>
      <c r="G45" s="63">
        <f>COUNTIF('9-User Protection'!$M$4:$M$14,"Partially Pass")</f>
        <v>0</v>
      </c>
      <c r="H45" s="156">
        <f>COUNTIF('9-User Protection'!$M$4:$M$14,"Alternative Control")</f>
        <v>0</v>
      </c>
      <c r="I45" s="58"/>
      <c r="J45" s="65"/>
      <c r="K45" s="58"/>
      <c r="L45" s="57"/>
      <c r="M45" s="57"/>
      <c r="N45" s="57"/>
      <c r="O45" s="57"/>
      <c r="P45" s="9"/>
      <c r="Q45" s="9"/>
      <c r="R45" s="9"/>
      <c r="S45" s="9"/>
      <c r="T45" s="9"/>
      <c r="U45" s="9"/>
    </row>
    <row r="46" spans="1:21" ht="24">
      <c r="A46" s="65"/>
      <c r="B46" s="61" t="s">
        <v>119</v>
      </c>
      <c r="C46" s="60">
        <f>COUNTIF('10-Outsource'!$M$4:$M$10,"&lt;&gt;Not Applicable")</f>
        <v>0</v>
      </c>
      <c r="D46" s="166">
        <f t="shared" si="6"/>
        <v>0</v>
      </c>
      <c r="E46" s="63">
        <f>COUNTIF('10-Outsource'!$M$4:$M$10,"Pass")</f>
        <v>0</v>
      </c>
      <c r="F46" s="63">
        <f>COUNTIF('10-Outsource'!$M$4:$M$10,"Not Pass")</f>
        <v>0</v>
      </c>
      <c r="G46" s="63">
        <f>COUNTIF('10-Outsource'!$M$4:$M$10,"Partially Pass")</f>
        <v>0</v>
      </c>
      <c r="H46" s="156">
        <f>COUNTIF('10-Outsource'!$M$4:$M$10,"Alternative Control")</f>
        <v>0</v>
      </c>
      <c r="I46" s="58"/>
      <c r="J46" s="65"/>
      <c r="K46" s="58"/>
      <c r="L46" s="57"/>
      <c r="M46" s="57"/>
      <c r="N46" s="57"/>
      <c r="O46" s="57"/>
      <c r="P46" s="9"/>
      <c r="Q46" s="9"/>
      <c r="R46" s="9"/>
      <c r="S46" s="9"/>
      <c r="T46" s="9"/>
      <c r="U46" s="9"/>
    </row>
    <row r="47" spans="1:21" ht="24.5" thickBot="1">
      <c r="A47" s="65"/>
      <c r="B47" s="162" t="s">
        <v>624</v>
      </c>
      <c r="C47" s="62">
        <f>COUNTIF('4-Risk Management'!$M$4:$M$8,"&lt;&gt;Not Applicable")</f>
        <v>0</v>
      </c>
      <c r="D47" s="167">
        <f t="shared" si="6"/>
        <v>0</v>
      </c>
      <c r="E47" s="163">
        <f>COUNTIF('4-Risk Management'!$M$4:$M$8,"Pass")</f>
        <v>0</v>
      </c>
      <c r="F47" s="163">
        <f>COUNTIF('4-Risk Management'!$M$4:$M$8,"Not Pass")</f>
        <v>0</v>
      </c>
      <c r="G47" s="163">
        <f>COUNTIF('4-Risk Management'!$M$4:$M$8,"Partially Pass")</f>
        <v>0</v>
      </c>
      <c r="H47" s="164">
        <f>COUNTIF('4-Risk Management'!$M$4:$M$8,"Alternative Control")</f>
        <v>0</v>
      </c>
      <c r="I47" s="58"/>
      <c r="J47" s="65"/>
      <c r="K47" s="58"/>
      <c r="L47" s="57"/>
      <c r="M47" s="57"/>
      <c r="N47" s="57"/>
      <c r="O47" s="57"/>
      <c r="P47" s="9"/>
      <c r="Q47" s="9"/>
      <c r="R47" s="9"/>
      <c r="S47" s="9"/>
      <c r="T47" s="9"/>
      <c r="U47" s="9"/>
    </row>
    <row r="48" spans="1:21">
      <c r="A48" s="58"/>
      <c r="B48" s="65"/>
      <c r="C48" s="65"/>
      <c r="D48" s="65"/>
      <c r="E48" s="65"/>
      <c r="F48" s="58"/>
      <c r="G48" s="65"/>
      <c r="H48" s="65"/>
      <c r="I48" s="65"/>
      <c r="J48" s="58"/>
      <c r="K48" s="58"/>
      <c r="L48" s="58"/>
      <c r="M48" s="57"/>
      <c r="N48" s="57"/>
      <c r="O48" s="57"/>
      <c r="P48" s="9"/>
      <c r="Q48" s="9"/>
      <c r="R48" s="9"/>
      <c r="S48" s="9"/>
    </row>
    <row r="49" spans="13:19">
      <c r="M49" s="9"/>
      <c r="N49" s="9"/>
      <c r="O49" s="9"/>
      <c r="P49" s="9"/>
      <c r="Q49" s="9"/>
      <c r="R49" s="9"/>
      <c r="S49" s="9"/>
    </row>
    <row r="50" spans="13:19">
      <c r="M50" s="9"/>
      <c r="N50" s="9"/>
      <c r="O50" s="9"/>
      <c r="P50" s="9"/>
      <c r="Q50" s="9"/>
      <c r="R50" s="9"/>
      <c r="S50" s="9"/>
    </row>
    <row r="51" spans="13:19">
      <c r="M51" s="9"/>
      <c r="N51" s="9"/>
      <c r="O51" s="9"/>
      <c r="P51" s="9"/>
      <c r="Q51" s="9"/>
      <c r="R51" s="9"/>
      <c r="S51" s="9"/>
    </row>
    <row r="52" spans="13:19">
      <c r="M52" s="9"/>
      <c r="N52" s="9"/>
      <c r="O52" s="9"/>
      <c r="P52" s="9"/>
      <c r="Q52" s="9"/>
      <c r="R52" s="9"/>
      <c r="S52" s="9"/>
    </row>
    <row r="53" spans="13:19">
      <c r="M53" s="9"/>
      <c r="N53" s="9"/>
      <c r="O53" s="9"/>
      <c r="P53" s="9"/>
      <c r="Q53" s="9"/>
      <c r="R53" s="9"/>
      <c r="S53" s="9"/>
    </row>
  </sheetData>
  <sheetProtection algorithmName="SHA-512" hashValue="kIv/xpB8PUqKfIbdgfwy3bpLlKR4UKjuL+6TgXKIKXjQjrT7T2FiENZnCh0wVilTXpvURnGWYfdrfXB02fs/rg==" saltValue="7yx0Z7Dwe736wUOM480YFw==" spinCount="100000" sheet="1" objects="1" scenarios="1"/>
  <mergeCells count="27">
    <mergeCell ref="D2:O3"/>
    <mergeCell ref="M17:N17"/>
    <mergeCell ref="H6:I6"/>
    <mergeCell ref="C29:C30"/>
    <mergeCell ref="G8:N12"/>
    <mergeCell ref="F6:G6"/>
    <mergeCell ref="M28:N28"/>
    <mergeCell ref="M29:N29"/>
    <mergeCell ref="M16:N16"/>
    <mergeCell ref="B6:E6"/>
    <mergeCell ref="D29:G29"/>
    <mergeCell ref="H29:H30"/>
    <mergeCell ref="B28:I28"/>
    <mergeCell ref="J16:L17"/>
    <mergeCell ref="J18:L18"/>
    <mergeCell ref="J28:L30"/>
    <mergeCell ref="C39:C40"/>
    <mergeCell ref="B29:B30"/>
    <mergeCell ref="B17:B18"/>
    <mergeCell ref="C17:C18"/>
    <mergeCell ref="B16:I16"/>
    <mergeCell ref="D17:G17"/>
    <mergeCell ref="I17:I18"/>
    <mergeCell ref="H17:H18"/>
    <mergeCell ref="I29:I30"/>
    <mergeCell ref="B39:B40"/>
    <mergeCell ref="D39:H39"/>
  </mergeCells>
  <conditionalFormatting sqref="C8:C12">
    <cfRule type="cellIs" dxfId="113" priority="8" operator="equal">
      <formula>"ต่ำ"</formula>
    </cfRule>
    <cfRule type="cellIs" dxfId="112" priority="24" operator="equal">
      <formula>"สูง"</formula>
    </cfRule>
  </conditionalFormatting>
  <conditionalFormatting sqref="C8:E12">
    <cfRule type="cellIs" dxfId="111" priority="1" operator="equal">
      <formula>"ปานกลาง"</formula>
    </cfRule>
  </conditionalFormatting>
  <conditionalFormatting sqref="D8:D12">
    <cfRule type="cellIs" dxfId="110" priority="4" operator="equal">
      <formula>"สูง"</formula>
    </cfRule>
    <cfRule type="cellIs" dxfId="109" priority="5" operator="equal">
      <formula>"ต่ำ"</formula>
    </cfRule>
  </conditionalFormatting>
  <conditionalFormatting sqref="E8:E12">
    <cfRule type="cellIs" dxfId="108" priority="18" operator="equal">
      <formula>"ต่ำ"</formula>
    </cfRule>
    <cfRule type="cellIs" dxfId="107" priority="20" operator="equal">
      <formula>"สูง"</formula>
    </cfRule>
    <cfRule type="cellIs" dxfId="106" priority="43" operator="equal">
      <formula>"ค่อนข้างสูง"</formula>
    </cfRule>
    <cfRule type="cellIs" dxfId="105" priority="45" operator="equal">
      <formula>"ค่อนข้างต่ำ"</formula>
    </cfRule>
  </conditionalFormatting>
  <conditionalFormatting sqref="H6:I6">
    <cfRule type="cellIs" dxfId="104" priority="16" operator="equal">
      <formula>"ค่อนข้างต่ำ"</formula>
    </cfRule>
    <cfRule type="cellIs" dxfId="103" priority="17" operator="equal">
      <formula>"ค่อนข้างสูง"</formula>
    </cfRule>
    <cfRule type="cellIs" dxfId="102" priority="39" operator="equal">
      <formula>"ต่ำ"</formula>
    </cfRule>
    <cfRule type="cellIs" dxfId="101" priority="40" operator="equal">
      <formula>"ปานกลาง"</formula>
    </cfRule>
    <cfRule type="cellIs" dxfId="100" priority="41" operator="equal">
      <formula>"สูง"</formula>
    </cfRule>
  </conditionalFormatting>
  <conditionalFormatting sqref="I19:I23">
    <cfRule type="cellIs" dxfId="99" priority="9" operator="equal">
      <formula>"สูง"</formula>
    </cfRule>
    <cfRule type="cellIs" dxfId="98" priority="25" operator="equal">
      <formula>"ปานกลาง"</formula>
    </cfRule>
    <cfRule type="cellIs" dxfId="97" priority="26" operator="equal">
      <formula>"ต่ำ"</formula>
    </cfRule>
  </conditionalFormatting>
  <conditionalFormatting sqref="I31:I35">
    <cfRule type="cellIs" dxfId="96" priority="10" operator="equal">
      <formula>"ปานกลาง"</formula>
    </cfRule>
    <cfRule type="cellIs" dxfId="95" priority="21" operator="equal">
      <formula>"ต่ำ"</formula>
    </cfRule>
    <cfRule type="cellIs" dxfId="94" priority="23" operator="equal">
      <formula>"สูง"</formula>
    </cfRule>
  </conditionalFormatting>
  <conditionalFormatting sqref="M17:N17">
    <cfRule type="cellIs" dxfId="93" priority="80" operator="equal">
      <formula>"สูง"</formula>
    </cfRule>
    <cfRule type="cellIs" dxfId="92" priority="81" operator="equal">
      <formula>"ปานกลาง"</formula>
    </cfRule>
    <cfRule type="cellIs" dxfId="91" priority="82" operator="equal">
      <formula>"ต่ำ"</formula>
    </cfRule>
  </conditionalFormatting>
  <conditionalFormatting sqref="M29:N29">
    <cfRule type="cellIs" dxfId="90" priority="13" operator="equal">
      <formula>"ต่ำ"</formula>
    </cfRule>
    <cfRule type="cellIs" dxfId="89" priority="14" operator="equal">
      <formula>"ปานกลาง"</formula>
    </cfRule>
    <cfRule type="cellIs" dxfId="88" priority="15" operator="equal">
      <formula>"สูง"</formula>
    </cfRule>
  </conditionalFormatting>
  <pageMargins left="0.25" right="0.25" top="0.75" bottom="0.75" header="0.3" footer="0.3"/>
  <pageSetup paperSize="8" scale="92" fitToHeight="0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Z994"/>
  <sheetViews>
    <sheetView showGridLines="0" tabSelected="1" zoomScale="70" zoomScaleNormal="70" workbookViewId="0">
      <pane ySplit="4" topLeftCell="A39" activePane="bottomLeft" state="frozen"/>
      <selection activeCell="M6" sqref="M6"/>
      <selection pane="bottomLeft" activeCell="G41" sqref="G41"/>
    </sheetView>
  </sheetViews>
  <sheetFormatPr defaultColWidth="14.453125" defaultRowHeight="20.5"/>
  <cols>
    <col min="1" max="1" width="5" style="8" customWidth="1"/>
    <col min="2" max="6" width="4.08984375" style="174" bestFit="1" customWidth="1"/>
    <col min="7" max="7" width="46.90625" style="8" customWidth="1"/>
    <col min="8" max="8" width="18.90625" style="96" customWidth="1"/>
    <col min="9" max="10" width="29.08984375" style="195" customWidth="1"/>
    <col min="11" max="11" width="29.08984375" style="196" customWidth="1"/>
    <col min="12" max="12" width="60.6328125" style="90" customWidth="1"/>
    <col min="13" max="13" width="27.1796875" style="91" customWidth="1"/>
    <col min="14" max="14" width="30.6328125" style="41" customWidth="1"/>
    <col min="15" max="26" width="8.90625" style="8" customWidth="1"/>
    <col min="27" max="16384" width="14.453125" style="8"/>
  </cols>
  <sheetData>
    <row r="1" spans="1:26" ht="42" customHeight="1">
      <c r="A1" s="114" t="s">
        <v>736</v>
      </c>
      <c r="B1" s="113"/>
      <c r="C1" s="113"/>
      <c r="D1" s="113"/>
      <c r="E1" s="113"/>
      <c r="F1" s="113"/>
      <c r="G1" s="103"/>
      <c r="H1" s="104"/>
      <c r="I1" s="186"/>
      <c r="J1" s="186"/>
      <c r="K1" s="187"/>
      <c r="L1" s="105"/>
      <c r="M1" s="105"/>
      <c r="N1" s="107"/>
    </row>
    <row r="2" spans="1:26" ht="33" customHeight="1">
      <c r="A2" s="109"/>
      <c r="B2" s="113" t="s">
        <v>737</v>
      </c>
      <c r="C2" s="113"/>
      <c r="D2" s="113"/>
      <c r="E2" s="113"/>
      <c r="F2" s="113"/>
      <c r="G2" s="103"/>
      <c r="H2" s="104"/>
      <c r="I2" s="186"/>
      <c r="J2" s="186"/>
      <c r="K2" s="187"/>
      <c r="L2" s="105"/>
      <c r="M2" s="105"/>
      <c r="N2" s="107"/>
    </row>
    <row r="3" spans="1:26" ht="21" customHeight="1">
      <c r="A3" s="499" t="s">
        <v>120</v>
      </c>
      <c r="B3" s="497" t="s">
        <v>89</v>
      </c>
      <c r="C3" s="497"/>
      <c r="D3" s="497"/>
      <c r="E3" s="497"/>
      <c r="F3" s="497"/>
      <c r="G3" s="502" t="s">
        <v>703</v>
      </c>
      <c r="H3" s="504" t="s">
        <v>121</v>
      </c>
      <c r="I3" s="498" t="s">
        <v>122</v>
      </c>
      <c r="J3" s="498"/>
      <c r="K3" s="498"/>
      <c r="L3" s="501" t="s">
        <v>123</v>
      </c>
      <c r="M3" s="503" t="s">
        <v>124</v>
      </c>
      <c r="N3" s="500" t="s">
        <v>125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58.5">
      <c r="A4" s="499"/>
      <c r="B4" s="169" t="s">
        <v>93</v>
      </c>
      <c r="C4" s="169" t="s">
        <v>94</v>
      </c>
      <c r="D4" s="169" t="s">
        <v>95</v>
      </c>
      <c r="E4" s="169" t="s">
        <v>96</v>
      </c>
      <c r="F4" s="169" t="s">
        <v>97</v>
      </c>
      <c r="G4" s="502"/>
      <c r="H4" s="505"/>
      <c r="I4" s="32" t="s">
        <v>79</v>
      </c>
      <c r="J4" s="33" t="s">
        <v>73</v>
      </c>
      <c r="K4" s="87" t="s">
        <v>75</v>
      </c>
      <c r="L4" s="501"/>
      <c r="M4" s="503"/>
      <c r="N4" s="50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87.25" customHeight="1">
      <c r="A5" s="1">
        <v>1</v>
      </c>
      <c r="B5" s="170" t="s">
        <v>126</v>
      </c>
      <c r="C5" s="170"/>
      <c r="D5" s="170"/>
      <c r="E5" s="170"/>
      <c r="F5" s="170"/>
      <c r="G5" s="7" t="s">
        <v>127</v>
      </c>
      <c r="H5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" s="1" t="s">
        <v>723</v>
      </c>
      <c r="J5" s="1" t="s">
        <v>724</v>
      </c>
      <c r="K5" s="1" t="s">
        <v>128</v>
      </c>
      <c r="L5" s="324"/>
      <c r="M5" s="116" t="s">
        <v>129</v>
      </c>
      <c r="N5" s="118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409.5">
      <c r="A6" s="1">
        <v>2</v>
      </c>
      <c r="B6" s="1" t="s">
        <v>126</v>
      </c>
      <c r="C6" s="1"/>
      <c r="D6" s="1"/>
      <c r="E6" s="1"/>
      <c r="F6" s="1"/>
      <c r="G6" s="11" t="s">
        <v>130</v>
      </c>
      <c r="H6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6" s="1" t="s">
        <v>131</v>
      </c>
      <c r="J6" s="1" t="s">
        <v>132</v>
      </c>
      <c r="K6" s="88" t="s">
        <v>133</v>
      </c>
      <c r="L6" s="324"/>
      <c r="M6" s="116" t="s">
        <v>726</v>
      </c>
      <c r="N6" s="117" t="s">
        <v>725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08">
      <c r="A7" s="1">
        <v>3</v>
      </c>
      <c r="B7" s="1" t="s">
        <v>126</v>
      </c>
      <c r="C7" s="1"/>
      <c r="D7" s="1"/>
      <c r="E7" s="1"/>
      <c r="F7" s="1"/>
      <c r="G7" s="11" t="s">
        <v>727</v>
      </c>
      <c r="H7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7" s="1" t="s">
        <v>134</v>
      </c>
      <c r="J7" s="1" t="s">
        <v>135</v>
      </c>
      <c r="K7" s="88" t="s">
        <v>136</v>
      </c>
      <c r="L7" s="324"/>
      <c r="M7" s="120" t="s">
        <v>137</v>
      </c>
      <c r="N7" s="117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44">
      <c r="A8" s="1">
        <v>4</v>
      </c>
      <c r="B8" s="1" t="s">
        <v>126</v>
      </c>
      <c r="C8" s="1" t="s">
        <v>126</v>
      </c>
      <c r="D8" s="171"/>
      <c r="E8" s="171"/>
      <c r="F8" s="1"/>
      <c r="G8" s="11" t="s">
        <v>138</v>
      </c>
      <c r="H8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8" s="1" t="s">
        <v>139</v>
      </c>
      <c r="J8" s="1" t="s">
        <v>140</v>
      </c>
      <c r="K8" s="88" t="s">
        <v>141</v>
      </c>
      <c r="L8" s="324"/>
      <c r="M8" s="122" t="s">
        <v>728</v>
      </c>
      <c r="N8" s="121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54">
      <c r="A9" s="1">
        <v>5</v>
      </c>
      <c r="B9" s="1" t="s">
        <v>126</v>
      </c>
      <c r="C9" s="1"/>
      <c r="D9" s="1"/>
      <c r="E9" s="1"/>
      <c r="F9" s="1"/>
      <c r="G9" s="11" t="s">
        <v>142</v>
      </c>
      <c r="H9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9" s="1" t="s">
        <v>729</v>
      </c>
      <c r="J9" s="1" t="s">
        <v>731</v>
      </c>
      <c r="K9" s="88" t="s">
        <v>730</v>
      </c>
      <c r="L9" s="324"/>
      <c r="M9" s="120"/>
      <c r="N9" s="117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90">
      <c r="A10" s="178">
        <v>6</v>
      </c>
      <c r="B10" s="178" t="s">
        <v>126</v>
      </c>
      <c r="C10" s="197"/>
      <c r="D10" s="178"/>
      <c r="E10" s="178"/>
      <c r="F10" s="178" t="s">
        <v>126</v>
      </c>
      <c r="G10" s="7" t="s">
        <v>760</v>
      </c>
      <c r="H10" s="3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0" s="1" t="s">
        <v>762</v>
      </c>
      <c r="J10" s="1" t="s">
        <v>763</v>
      </c>
      <c r="K10" s="88" t="s">
        <v>761</v>
      </c>
      <c r="L10" s="324"/>
      <c r="M10" s="176" t="s">
        <v>764</v>
      </c>
      <c r="N10" s="177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44">
      <c r="A11" s="1">
        <v>7</v>
      </c>
      <c r="B11" s="1"/>
      <c r="C11" s="1"/>
      <c r="D11" s="171"/>
      <c r="E11" s="1"/>
      <c r="F11" s="1" t="s">
        <v>126</v>
      </c>
      <c r="G11" s="11" t="s">
        <v>765</v>
      </c>
      <c r="H11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1" s="1" t="s">
        <v>143</v>
      </c>
      <c r="J11" s="1" t="s">
        <v>144</v>
      </c>
      <c r="K11" s="185" t="s">
        <v>852</v>
      </c>
      <c r="L11" s="324"/>
      <c r="M11" s="120" t="s">
        <v>145</v>
      </c>
      <c r="N11" s="117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44">
      <c r="A12" s="1">
        <v>8</v>
      </c>
      <c r="B12" s="1"/>
      <c r="C12" s="17"/>
      <c r="D12" s="1"/>
      <c r="E12" s="1"/>
      <c r="F12" s="1" t="s">
        <v>126</v>
      </c>
      <c r="G12" s="11" t="s">
        <v>146</v>
      </c>
      <c r="H12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2" s="1" t="s">
        <v>143</v>
      </c>
      <c r="J12" s="1" t="s">
        <v>144</v>
      </c>
      <c r="K12" s="88" t="s">
        <v>147</v>
      </c>
      <c r="L12" s="324"/>
      <c r="M12" s="120" t="s">
        <v>148</v>
      </c>
      <c r="N12" s="117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08">
      <c r="A13" s="1">
        <v>9</v>
      </c>
      <c r="B13" s="1"/>
      <c r="C13" s="1"/>
      <c r="D13" s="1"/>
      <c r="E13" s="1"/>
      <c r="F13" s="1" t="s">
        <v>126</v>
      </c>
      <c r="G13" s="184" t="s">
        <v>771</v>
      </c>
      <c r="H13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3" s="1" t="s">
        <v>855</v>
      </c>
      <c r="J13" s="1" t="s">
        <v>853</v>
      </c>
      <c r="K13" s="88" t="s">
        <v>854</v>
      </c>
      <c r="L13" s="324"/>
      <c r="M13" s="120" t="s">
        <v>149</v>
      </c>
      <c r="N13" s="117" t="s">
        <v>150</v>
      </c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96" customHeight="1">
      <c r="A14" s="1">
        <v>10</v>
      </c>
      <c r="B14" s="1" t="s">
        <v>126</v>
      </c>
      <c r="C14" s="1"/>
      <c r="D14" s="1" t="s">
        <v>126</v>
      </c>
      <c r="E14" s="1"/>
      <c r="F14" s="1"/>
      <c r="G14" s="7" t="s">
        <v>766</v>
      </c>
      <c r="H14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4" s="1" t="s">
        <v>767</v>
      </c>
      <c r="J14" s="1" t="s">
        <v>768</v>
      </c>
      <c r="K14" s="88" t="s">
        <v>769</v>
      </c>
      <c r="L14" s="324"/>
      <c r="M14" s="175" t="s">
        <v>770</v>
      </c>
      <c r="N14" s="117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87.25" customHeight="1">
      <c r="A15" s="1">
        <v>11</v>
      </c>
      <c r="B15" s="1"/>
      <c r="C15" s="1" t="s">
        <v>126</v>
      </c>
      <c r="D15" s="1" t="s">
        <v>126</v>
      </c>
      <c r="E15" s="1"/>
      <c r="F15" s="1"/>
      <c r="G15" s="11" t="s">
        <v>152</v>
      </c>
      <c r="H15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5" s="1" t="s">
        <v>153</v>
      </c>
      <c r="J15" s="1" t="s">
        <v>154</v>
      </c>
      <c r="K15" s="88" t="s">
        <v>155</v>
      </c>
      <c r="L15" s="324"/>
      <c r="M15" s="121" t="s">
        <v>156</v>
      </c>
      <c r="N15" s="118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4">
      <c r="A16" s="1">
        <v>12</v>
      </c>
      <c r="B16" s="1"/>
      <c r="C16" s="1" t="s">
        <v>126</v>
      </c>
      <c r="D16" s="1" t="s">
        <v>126</v>
      </c>
      <c r="E16" s="1"/>
      <c r="F16" s="1"/>
      <c r="G16" s="11" t="s">
        <v>772</v>
      </c>
      <c r="H16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6" s="1" t="s">
        <v>157</v>
      </c>
      <c r="J16" s="1" t="s">
        <v>158</v>
      </c>
      <c r="K16" s="88" t="s">
        <v>159</v>
      </c>
      <c r="L16" s="324"/>
      <c r="M16" s="121" t="s">
        <v>160</v>
      </c>
      <c r="N16" s="118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26">
      <c r="A17" s="1">
        <v>13</v>
      </c>
      <c r="B17" s="1"/>
      <c r="C17" s="1" t="s">
        <v>126</v>
      </c>
      <c r="D17" s="1"/>
      <c r="E17" s="1"/>
      <c r="F17" s="1"/>
      <c r="G17" s="11" t="s">
        <v>773</v>
      </c>
      <c r="H17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7" s="1" t="s">
        <v>161</v>
      </c>
      <c r="J17" s="1" t="s">
        <v>162</v>
      </c>
      <c r="K17" s="88" t="s">
        <v>163</v>
      </c>
      <c r="L17" s="324"/>
      <c r="M17" s="121" t="s">
        <v>164</v>
      </c>
      <c r="N17" s="118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08">
      <c r="A18" s="1">
        <v>14</v>
      </c>
      <c r="B18" s="1"/>
      <c r="C18" s="1" t="s">
        <v>126</v>
      </c>
      <c r="D18" s="1"/>
      <c r="E18" s="1" t="s">
        <v>126</v>
      </c>
      <c r="F18" s="1" t="s">
        <v>126</v>
      </c>
      <c r="G18" s="11" t="s">
        <v>165</v>
      </c>
      <c r="H18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8" s="1" t="s">
        <v>166</v>
      </c>
      <c r="J18" s="1" t="s">
        <v>167</v>
      </c>
      <c r="K18" s="88" t="s">
        <v>168</v>
      </c>
      <c r="L18" s="324"/>
      <c r="M18" s="121" t="s">
        <v>169</v>
      </c>
      <c r="N18" s="118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269.39999999999998" customHeight="1">
      <c r="A19" s="1">
        <v>15</v>
      </c>
      <c r="B19" s="1"/>
      <c r="C19" s="1" t="s">
        <v>126</v>
      </c>
      <c r="D19" s="1"/>
      <c r="E19" s="1" t="s">
        <v>126</v>
      </c>
      <c r="F19" s="1" t="s">
        <v>126</v>
      </c>
      <c r="G19" s="7" t="s">
        <v>775</v>
      </c>
      <c r="H19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19" s="1" t="s">
        <v>785</v>
      </c>
      <c r="J19" s="1" t="s">
        <v>783</v>
      </c>
      <c r="K19" s="88" t="s">
        <v>784</v>
      </c>
      <c r="L19" s="324"/>
      <c r="M19" s="121" t="s">
        <v>776</v>
      </c>
      <c r="N19" s="118" t="s">
        <v>774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269.39999999999998" customHeight="1">
      <c r="A20" s="1">
        <v>16</v>
      </c>
      <c r="B20" s="1"/>
      <c r="C20" s="1"/>
      <c r="D20" s="1"/>
      <c r="E20" s="1" t="s">
        <v>126</v>
      </c>
      <c r="F20" s="1"/>
      <c r="G20" s="11" t="s">
        <v>780</v>
      </c>
      <c r="H20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0" s="1" t="s">
        <v>777</v>
      </c>
      <c r="J20" s="1" t="s">
        <v>778</v>
      </c>
      <c r="K20" s="1" t="s">
        <v>779</v>
      </c>
      <c r="L20" s="324"/>
      <c r="M20" s="122" t="s">
        <v>669</v>
      </c>
      <c r="N20" s="118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08">
      <c r="A21" s="1">
        <v>17</v>
      </c>
      <c r="B21" s="1"/>
      <c r="C21" s="1" t="s">
        <v>126</v>
      </c>
      <c r="D21" s="1"/>
      <c r="E21" s="1" t="s">
        <v>126</v>
      </c>
      <c r="F21" s="1"/>
      <c r="G21" s="11" t="s">
        <v>781</v>
      </c>
      <c r="H21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1" s="1" t="s">
        <v>670</v>
      </c>
      <c r="J21" s="16" t="s">
        <v>671</v>
      </c>
      <c r="K21" s="88" t="s">
        <v>672</v>
      </c>
      <c r="L21" s="324"/>
      <c r="M21" s="122" t="s">
        <v>673</v>
      </c>
      <c r="N21" s="118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234">
      <c r="A22" s="1">
        <v>18</v>
      </c>
      <c r="B22" s="1"/>
      <c r="C22" s="1" t="s">
        <v>126</v>
      </c>
      <c r="D22" s="1" t="s">
        <v>126</v>
      </c>
      <c r="E22" s="1"/>
      <c r="F22" s="1"/>
      <c r="G22" s="11" t="s">
        <v>674</v>
      </c>
      <c r="H22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2" s="1" t="s">
        <v>676</v>
      </c>
      <c r="J22" s="1" t="s">
        <v>675</v>
      </c>
      <c r="K22" s="88" t="s">
        <v>677</v>
      </c>
      <c r="L22" s="324"/>
      <c r="M22" s="122" t="s">
        <v>678</v>
      </c>
      <c r="N22" s="118" t="s">
        <v>170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26">
      <c r="A23" s="1">
        <v>19</v>
      </c>
      <c r="B23" s="1"/>
      <c r="C23" s="1"/>
      <c r="D23" s="1"/>
      <c r="E23" s="1" t="s">
        <v>126</v>
      </c>
      <c r="F23" s="1"/>
      <c r="G23" s="11" t="s">
        <v>171</v>
      </c>
      <c r="H23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3" s="1" t="s">
        <v>151</v>
      </c>
      <c r="J23" s="1" t="s">
        <v>172</v>
      </c>
      <c r="K23" s="88" t="s">
        <v>173</v>
      </c>
      <c r="L23" s="324"/>
      <c r="M23" s="122" t="s">
        <v>782</v>
      </c>
      <c r="N23" s="118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90">
      <c r="A24" s="1">
        <v>20</v>
      </c>
      <c r="B24" s="1"/>
      <c r="C24" s="1" t="s">
        <v>126</v>
      </c>
      <c r="D24" s="1"/>
      <c r="E24" s="1"/>
      <c r="F24" s="171"/>
      <c r="G24" s="11" t="s">
        <v>174</v>
      </c>
      <c r="H24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4" s="1" t="s">
        <v>175</v>
      </c>
      <c r="J24" s="1" t="s">
        <v>176</v>
      </c>
      <c r="K24" s="88" t="s">
        <v>177</v>
      </c>
      <c r="L24" s="324"/>
      <c r="M24" s="121" t="s">
        <v>178</v>
      </c>
      <c r="N24" s="118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62">
      <c r="A25" s="1">
        <v>21</v>
      </c>
      <c r="B25" s="1"/>
      <c r="C25" s="1" t="s">
        <v>126</v>
      </c>
      <c r="D25" s="1"/>
      <c r="E25" s="1"/>
      <c r="F25" s="171"/>
      <c r="G25" s="7" t="s">
        <v>856</v>
      </c>
      <c r="H25" s="3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5" s="1" t="s">
        <v>179</v>
      </c>
      <c r="J25" s="1" t="s">
        <v>180</v>
      </c>
      <c r="K25" s="88" t="s">
        <v>788</v>
      </c>
      <c r="L25" s="324"/>
      <c r="M25" s="179" t="s">
        <v>181</v>
      </c>
      <c r="N25" s="177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54">
      <c r="A26" s="1">
        <v>22</v>
      </c>
      <c r="B26" s="1"/>
      <c r="C26" s="1" t="s">
        <v>126</v>
      </c>
      <c r="D26" s="1"/>
      <c r="E26" s="1"/>
      <c r="F26" s="171"/>
      <c r="G26" s="11" t="s">
        <v>793</v>
      </c>
      <c r="H26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6" s="1" t="s">
        <v>182</v>
      </c>
      <c r="J26" s="1" t="s">
        <v>183</v>
      </c>
      <c r="K26" s="88" t="s">
        <v>184</v>
      </c>
      <c r="L26" s="324"/>
      <c r="M26" s="121" t="s">
        <v>185</v>
      </c>
      <c r="N26" s="118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72">
      <c r="A27" s="1">
        <v>23</v>
      </c>
      <c r="B27" s="1" t="s">
        <v>126</v>
      </c>
      <c r="C27" s="1" t="s">
        <v>126</v>
      </c>
      <c r="D27" s="1"/>
      <c r="E27" s="1"/>
      <c r="F27" s="1"/>
      <c r="G27" s="11" t="s">
        <v>186</v>
      </c>
      <c r="H27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7" s="1" t="s">
        <v>187</v>
      </c>
      <c r="J27" s="1" t="s">
        <v>188</v>
      </c>
      <c r="K27" s="88" t="s">
        <v>189</v>
      </c>
      <c r="L27" s="324"/>
      <c r="M27" s="121" t="s">
        <v>190</v>
      </c>
      <c r="N27" s="118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90">
      <c r="A28" s="1">
        <v>24</v>
      </c>
      <c r="B28" s="1"/>
      <c r="C28" s="1" t="s">
        <v>126</v>
      </c>
      <c r="D28" s="1"/>
      <c r="E28" s="1"/>
      <c r="F28" s="1"/>
      <c r="G28" s="11" t="s">
        <v>191</v>
      </c>
      <c r="H28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8" s="1" t="s">
        <v>805</v>
      </c>
      <c r="J28" s="1" t="s">
        <v>795</v>
      </c>
      <c r="K28" s="88" t="s">
        <v>794</v>
      </c>
      <c r="L28" s="324"/>
      <c r="M28" s="121" t="s">
        <v>192</v>
      </c>
      <c r="N28" s="118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54">
      <c r="A29" s="1">
        <v>25</v>
      </c>
      <c r="B29" s="1"/>
      <c r="C29" s="1" t="s">
        <v>126</v>
      </c>
      <c r="D29" s="1"/>
      <c r="E29" s="1"/>
      <c r="F29" s="1"/>
      <c r="G29" s="11" t="s">
        <v>193</v>
      </c>
      <c r="H29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29" s="1" t="s">
        <v>804</v>
      </c>
      <c r="J29" s="1" t="s">
        <v>803</v>
      </c>
      <c r="K29" s="88" t="s">
        <v>194</v>
      </c>
      <c r="L29" s="324"/>
      <c r="M29" s="121" t="s">
        <v>195</v>
      </c>
      <c r="N29" s="118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72">
      <c r="A30" s="1">
        <v>26</v>
      </c>
      <c r="B30" s="1"/>
      <c r="C30" s="1" t="s">
        <v>126</v>
      </c>
      <c r="D30" s="1"/>
      <c r="E30" s="1"/>
      <c r="F30" s="1"/>
      <c r="G30" s="11" t="s">
        <v>196</v>
      </c>
      <c r="H30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0" s="1" t="s">
        <v>197</v>
      </c>
      <c r="J30" s="1" t="s">
        <v>198</v>
      </c>
      <c r="K30" s="88" t="s">
        <v>199</v>
      </c>
      <c r="L30" s="324"/>
      <c r="M30" s="121" t="s">
        <v>200</v>
      </c>
      <c r="N30" s="118" t="s">
        <v>201</v>
      </c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90">
      <c r="A31" s="1">
        <v>27</v>
      </c>
      <c r="B31" s="1"/>
      <c r="C31" s="1" t="s">
        <v>126</v>
      </c>
      <c r="D31" s="1"/>
      <c r="E31" s="1"/>
      <c r="F31" s="1"/>
      <c r="G31" s="11" t="s">
        <v>202</v>
      </c>
      <c r="H31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1" s="1" t="s">
        <v>806</v>
      </c>
      <c r="J31" s="1" t="s">
        <v>807</v>
      </c>
      <c r="K31" s="88" t="s">
        <v>808</v>
      </c>
      <c r="L31" s="324"/>
      <c r="M31" s="121" t="s">
        <v>796</v>
      </c>
      <c r="N31" s="118" t="s">
        <v>797</v>
      </c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72">
      <c r="A32" s="1">
        <v>28</v>
      </c>
      <c r="B32" s="1"/>
      <c r="C32" s="1" t="s">
        <v>126</v>
      </c>
      <c r="D32" s="1"/>
      <c r="E32" s="1"/>
      <c r="F32" s="1"/>
      <c r="G32" s="7" t="s">
        <v>798</v>
      </c>
      <c r="H32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2" s="1" t="s">
        <v>799</v>
      </c>
      <c r="J32" s="1" t="s">
        <v>801</v>
      </c>
      <c r="K32" s="88" t="s">
        <v>802</v>
      </c>
      <c r="L32" s="324"/>
      <c r="M32" s="121" t="s">
        <v>203</v>
      </c>
      <c r="N32" s="118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44">
      <c r="A33" s="1">
        <v>29</v>
      </c>
      <c r="B33" s="1"/>
      <c r="C33" s="1" t="s">
        <v>126</v>
      </c>
      <c r="D33" s="1"/>
      <c r="E33" s="1"/>
      <c r="F33" s="1"/>
      <c r="G33" s="7" t="s">
        <v>800</v>
      </c>
      <c r="H33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3" s="1" t="s">
        <v>799</v>
      </c>
      <c r="J33" s="1" t="s">
        <v>809</v>
      </c>
      <c r="K33" s="88" t="s">
        <v>810</v>
      </c>
      <c r="L33" s="324"/>
      <c r="M33" s="121" t="s">
        <v>204</v>
      </c>
      <c r="N33" s="118" t="s">
        <v>205</v>
      </c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08">
      <c r="A34" s="1">
        <v>30</v>
      </c>
      <c r="B34" s="1"/>
      <c r="C34" s="1" t="s">
        <v>126</v>
      </c>
      <c r="D34" s="1"/>
      <c r="E34" s="1"/>
      <c r="F34" s="1"/>
      <c r="G34" s="11" t="s">
        <v>811</v>
      </c>
      <c r="H34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4" s="1" t="s">
        <v>206</v>
      </c>
      <c r="J34" s="1" t="s">
        <v>812</v>
      </c>
      <c r="K34" s="88" t="s">
        <v>813</v>
      </c>
      <c r="L34" s="324"/>
      <c r="M34" s="121" t="s">
        <v>207</v>
      </c>
      <c r="N34" s="118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08">
      <c r="A35" s="1">
        <v>31</v>
      </c>
      <c r="B35" s="1"/>
      <c r="C35" s="1" t="s">
        <v>126</v>
      </c>
      <c r="D35" s="1" t="s">
        <v>126</v>
      </c>
      <c r="E35" s="1"/>
      <c r="F35" s="1"/>
      <c r="G35" s="11" t="s">
        <v>679</v>
      </c>
      <c r="H35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5" s="1" t="s">
        <v>682</v>
      </c>
      <c r="J35" s="1" t="s">
        <v>681</v>
      </c>
      <c r="K35" s="88" t="s">
        <v>680</v>
      </c>
      <c r="L35" s="324"/>
      <c r="M35" s="116" t="s">
        <v>683</v>
      </c>
      <c r="N35" s="118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90">
      <c r="A36" s="1">
        <v>32</v>
      </c>
      <c r="B36" s="1"/>
      <c r="C36" s="1" t="s">
        <v>126</v>
      </c>
      <c r="D36" s="1" t="s">
        <v>126</v>
      </c>
      <c r="E36" s="1"/>
      <c r="F36" s="1"/>
      <c r="G36" s="11" t="s">
        <v>208</v>
      </c>
      <c r="H36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6" s="1" t="s">
        <v>209</v>
      </c>
      <c r="J36" s="1" t="s">
        <v>210</v>
      </c>
      <c r="K36" s="88" t="s">
        <v>211</v>
      </c>
      <c r="L36" s="324"/>
      <c r="M36" s="116" t="s">
        <v>212</v>
      </c>
      <c r="N36" s="313" t="s">
        <v>213</v>
      </c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26">
      <c r="A37" s="1">
        <v>33</v>
      </c>
      <c r="B37" s="1"/>
      <c r="C37" s="1" t="s">
        <v>126</v>
      </c>
      <c r="D37" s="1" t="s">
        <v>126</v>
      </c>
      <c r="E37" s="1"/>
      <c r="F37" s="1"/>
      <c r="G37" s="11" t="s">
        <v>214</v>
      </c>
      <c r="H37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7" s="1" t="s">
        <v>215</v>
      </c>
      <c r="J37" s="1" t="s">
        <v>216</v>
      </c>
      <c r="K37" s="88" t="s">
        <v>217</v>
      </c>
      <c r="L37" s="324"/>
      <c r="M37" s="123" t="s">
        <v>214</v>
      </c>
      <c r="N37" s="118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54">
      <c r="A38" s="1">
        <v>34</v>
      </c>
      <c r="B38" s="1"/>
      <c r="C38" s="1"/>
      <c r="D38" s="1" t="s">
        <v>126</v>
      </c>
      <c r="E38" s="1"/>
      <c r="F38" s="1"/>
      <c r="G38" s="11" t="s">
        <v>218</v>
      </c>
      <c r="H38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8" s="1" t="s">
        <v>219</v>
      </c>
      <c r="J38" s="1" t="s">
        <v>220</v>
      </c>
      <c r="K38" s="88" t="s">
        <v>221</v>
      </c>
      <c r="L38" s="324"/>
      <c r="M38" s="123" t="s">
        <v>218</v>
      </c>
      <c r="N38" s="118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54">
      <c r="A39" s="1">
        <v>35</v>
      </c>
      <c r="B39" s="1"/>
      <c r="C39" s="1"/>
      <c r="D39" s="1" t="s">
        <v>126</v>
      </c>
      <c r="E39" s="1"/>
      <c r="F39" s="1"/>
      <c r="G39" s="11" t="s">
        <v>814</v>
      </c>
      <c r="H39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39" s="1" t="s">
        <v>222</v>
      </c>
      <c r="J39" s="1" t="s">
        <v>223</v>
      </c>
      <c r="K39" s="88" t="s">
        <v>224</v>
      </c>
      <c r="L39" s="324"/>
      <c r="M39" s="123" t="s">
        <v>814</v>
      </c>
      <c r="N39" s="118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90">
      <c r="A40" s="1">
        <v>36</v>
      </c>
      <c r="B40" s="1"/>
      <c r="C40" s="1"/>
      <c r="D40" s="1" t="s">
        <v>126</v>
      </c>
      <c r="E40" s="1"/>
      <c r="F40" s="1"/>
      <c r="G40" s="184" t="s">
        <v>851</v>
      </c>
      <c r="H40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0" s="1" t="s">
        <v>225</v>
      </c>
      <c r="J40" s="1" t="s">
        <v>226</v>
      </c>
      <c r="K40" s="88" t="s">
        <v>227</v>
      </c>
      <c r="L40" s="324"/>
      <c r="M40" s="116" t="s">
        <v>228</v>
      </c>
      <c r="N40" s="118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72">
      <c r="A41" s="1">
        <v>37</v>
      </c>
      <c r="B41" s="1"/>
      <c r="C41" s="17"/>
      <c r="D41" s="1" t="s">
        <v>126</v>
      </c>
      <c r="E41" s="1"/>
      <c r="F41" s="1"/>
      <c r="G41" s="7" t="s">
        <v>815</v>
      </c>
      <c r="H41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1" s="1" t="s">
        <v>238</v>
      </c>
      <c r="J41" s="1" t="s">
        <v>239</v>
      </c>
      <c r="K41" s="88" t="s">
        <v>240</v>
      </c>
      <c r="L41" s="324"/>
      <c r="M41" s="124" t="s">
        <v>816</v>
      </c>
      <c r="N41" s="124" t="s">
        <v>817</v>
      </c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90">
      <c r="A42" s="1">
        <v>38</v>
      </c>
      <c r="B42" s="1"/>
      <c r="C42" s="1"/>
      <c r="D42" s="1" t="s">
        <v>126</v>
      </c>
      <c r="E42" s="1"/>
      <c r="F42" s="1"/>
      <c r="G42" s="11" t="s">
        <v>241</v>
      </c>
      <c r="H42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2" s="1" t="s">
        <v>242</v>
      </c>
      <c r="J42" s="1" t="s">
        <v>243</v>
      </c>
      <c r="K42" s="88" t="s">
        <v>236</v>
      </c>
      <c r="L42" s="324"/>
      <c r="M42" s="124" t="s">
        <v>228</v>
      </c>
      <c r="N42" s="125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54">
      <c r="A43" s="1">
        <v>39</v>
      </c>
      <c r="B43" s="1"/>
      <c r="C43" s="1"/>
      <c r="D43" s="1" t="s">
        <v>126</v>
      </c>
      <c r="E43" s="1"/>
      <c r="F43" s="1"/>
      <c r="G43" s="11" t="s">
        <v>229</v>
      </c>
      <c r="H43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3" s="1" t="s">
        <v>230</v>
      </c>
      <c r="J43" s="1" t="s">
        <v>231</v>
      </c>
      <c r="K43" s="88" t="s">
        <v>221</v>
      </c>
      <c r="L43" s="324"/>
      <c r="M43" s="124" t="s">
        <v>232</v>
      </c>
      <c r="N43" s="118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54">
      <c r="A44" s="1">
        <v>40</v>
      </c>
      <c r="B44" s="1"/>
      <c r="C44" s="1"/>
      <c r="D44" s="1" t="s">
        <v>126</v>
      </c>
      <c r="E44" s="1"/>
      <c r="F44" s="1"/>
      <c r="G44" s="11" t="s">
        <v>233</v>
      </c>
      <c r="H44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4" s="1" t="s">
        <v>234</v>
      </c>
      <c r="J44" s="1" t="s">
        <v>235</v>
      </c>
      <c r="K44" s="88" t="s">
        <v>236</v>
      </c>
      <c r="L44" s="324"/>
      <c r="M44" s="124" t="s">
        <v>237</v>
      </c>
      <c r="N44" s="118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08">
      <c r="A45" s="1">
        <v>41</v>
      </c>
      <c r="B45" s="1"/>
      <c r="C45" s="1"/>
      <c r="D45" s="1" t="s">
        <v>126</v>
      </c>
      <c r="E45" s="1"/>
      <c r="F45" s="1"/>
      <c r="G45" s="11" t="s">
        <v>900</v>
      </c>
      <c r="H45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5" s="1" t="s">
        <v>244</v>
      </c>
      <c r="J45" s="1" t="s">
        <v>245</v>
      </c>
      <c r="K45" s="88" t="s">
        <v>246</v>
      </c>
      <c r="L45" s="324"/>
      <c r="M45" s="124" t="s">
        <v>247</v>
      </c>
      <c r="N45" s="221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72">
      <c r="A46" s="1">
        <v>42</v>
      </c>
      <c r="B46" s="1"/>
      <c r="C46" s="1"/>
      <c r="D46" s="1" t="s">
        <v>126</v>
      </c>
      <c r="E46" s="1"/>
      <c r="F46" s="1"/>
      <c r="G46" s="11" t="s">
        <v>248</v>
      </c>
      <c r="H46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6" s="1" t="s">
        <v>244</v>
      </c>
      <c r="J46" s="1" t="s">
        <v>245</v>
      </c>
      <c r="K46" s="88" t="s">
        <v>246</v>
      </c>
      <c r="L46" s="324"/>
      <c r="M46" s="124" t="s">
        <v>249</v>
      </c>
      <c r="N46" s="125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08">
      <c r="A47" s="1">
        <v>43</v>
      </c>
      <c r="B47" s="1"/>
      <c r="C47" s="1"/>
      <c r="D47" s="1" t="s">
        <v>126</v>
      </c>
      <c r="E47" s="1"/>
      <c r="F47" s="1"/>
      <c r="G47" s="11" t="s">
        <v>818</v>
      </c>
      <c r="H47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7" s="1" t="s">
        <v>250</v>
      </c>
      <c r="J47" s="1" t="s">
        <v>251</v>
      </c>
      <c r="K47" s="88" t="s">
        <v>252</v>
      </c>
      <c r="L47" s="324"/>
      <c r="M47" s="124" t="s">
        <v>253</v>
      </c>
      <c r="N47" s="125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08">
      <c r="A48" s="1">
        <v>44</v>
      </c>
      <c r="B48" s="1"/>
      <c r="C48" s="1"/>
      <c r="D48" s="1" t="s">
        <v>126</v>
      </c>
      <c r="E48" s="1"/>
      <c r="F48" s="1"/>
      <c r="G48" s="11" t="s">
        <v>254</v>
      </c>
      <c r="H48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8" s="1" t="s">
        <v>255</v>
      </c>
      <c r="J48" s="1" t="s">
        <v>256</v>
      </c>
      <c r="K48" s="88" t="s">
        <v>257</v>
      </c>
      <c r="L48" s="324"/>
      <c r="M48" s="124" t="s">
        <v>258</v>
      </c>
      <c r="N48" s="125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08">
      <c r="A49" s="1">
        <v>45</v>
      </c>
      <c r="B49" s="1"/>
      <c r="C49" s="1"/>
      <c r="D49" s="1" t="s">
        <v>126</v>
      </c>
      <c r="E49" s="1"/>
      <c r="F49" s="1"/>
      <c r="G49" s="11" t="s">
        <v>259</v>
      </c>
      <c r="H49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49" s="1" t="s">
        <v>260</v>
      </c>
      <c r="J49" s="1" t="s">
        <v>261</v>
      </c>
      <c r="K49" s="88" t="s">
        <v>262</v>
      </c>
      <c r="L49" s="324"/>
      <c r="M49" s="124" t="s">
        <v>263</v>
      </c>
      <c r="N49" s="125" t="s">
        <v>264</v>
      </c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54">
      <c r="A50" s="1">
        <v>46</v>
      </c>
      <c r="B50" s="1"/>
      <c r="C50" s="1"/>
      <c r="D50" s="1" t="s">
        <v>126</v>
      </c>
      <c r="E50" s="1"/>
      <c r="F50" s="1"/>
      <c r="G50" s="11" t="s">
        <v>265</v>
      </c>
      <c r="H50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0" s="1" t="s">
        <v>266</v>
      </c>
      <c r="J50" s="1" t="s">
        <v>267</v>
      </c>
      <c r="K50" s="88" t="s">
        <v>268</v>
      </c>
      <c r="L50" s="324"/>
      <c r="M50" s="124" t="s">
        <v>237</v>
      </c>
      <c r="N50" s="125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90">
      <c r="A51" s="1">
        <v>47</v>
      </c>
      <c r="B51" s="1"/>
      <c r="C51" s="1"/>
      <c r="D51" s="1" t="s">
        <v>126</v>
      </c>
      <c r="E51" s="1"/>
      <c r="F51" s="1"/>
      <c r="G51" s="7" t="s">
        <v>820</v>
      </c>
      <c r="H51" s="3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1" s="1" t="s">
        <v>819</v>
      </c>
      <c r="J51" s="1" t="s">
        <v>269</v>
      </c>
      <c r="K51" s="88" t="s">
        <v>270</v>
      </c>
      <c r="L51" s="324"/>
      <c r="M51" s="180" t="s">
        <v>237</v>
      </c>
      <c r="N51" s="181" t="s">
        <v>271</v>
      </c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72">
      <c r="A52" s="1">
        <v>48</v>
      </c>
      <c r="B52" s="1"/>
      <c r="C52" s="1"/>
      <c r="D52" s="1" t="s">
        <v>126</v>
      </c>
      <c r="E52" s="1"/>
      <c r="F52" s="1"/>
      <c r="G52" s="11" t="s">
        <v>272</v>
      </c>
      <c r="H52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2" s="1" t="s">
        <v>273</v>
      </c>
      <c r="J52" s="1" t="s">
        <v>274</v>
      </c>
      <c r="K52" s="88" t="s">
        <v>275</v>
      </c>
      <c r="L52" s="324"/>
      <c r="M52" s="124" t="s">
        <v>276</v>
      </c>
      <c r="N52" s="125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44">
      <c r="A53" s="1">
        <v>49</v>
      </c>
      <c r="B53" s="1"/>
      <c r="C53" s="1"/>
      <c r="D53" s="1" t="s">
        <v>126</v>
      </c>
      <c r="E53" s="1"/>
      <c r="F53" s="1"/>
      <c r="G53" s="11" t="s">
        <v>907</v>
      </c>
      <c r="H53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3" s="1" t="s">
        <v>908</v>
      </c>
      <c r="J53" s="1" t="s">
        <v>909</v>
      </c>
      <c r="K53" s="88" t="s">
        <v>910</v>
      </c>
      <c r="L53" s="324"/>
      <c r="M53" s="124" t="s">
        <v>920</v>
      </c>
      <c r="N53" s="125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90">
      <c r="A54" s="1">
        <v>50</v>
      </c>
      <c r="B54" s="1"/>
      <c r="C54" s="1"/>
      <c r="D54" s="1" t="s">
        <v>126</v>
      </c>
      <c r="E54" s="1"/>
      <c r="F54" s="1"/>
      <c r="G54" s="11" t="s">
        <v>277</v>
      </c>
      <c r="H54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4" s="1" t="s">
        <v>278</v>
      </c>
      <c r="J54" s="1" t="s">
        <v>279</v>
      </c>
      <c r="K54" s="88" t="s">
        <v>280</v>
      </c>
      <c r="L54" s="324"/>
      <c r="M54" s="124" t="s">
        <v>237</v>
      </c>
      <c r="N54" s="125" t="s">
        <v>281</v>
      </c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54">
      <c r="A55" s="1">
        <v>51</v>
      </c>
      <c r="B55" s="1"/>
      <c r="C55" s="1"/>
      <c r="D55" s="1" t="s">
        <v>126</v>
      </c>
      <c r="E55" s="1"/>
      <c r="F55" s="1"/>
      <c r="G55" s="11" t="s">
        <v>282</v>
      </c>
      <c r="H55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5" s="1" t="s">
        <v>283</v>
      </c>
      <c r="J55" s="1" t="s">
        <v>284</v>
      </c>
      <c r="K55" s="88" t="s">
        <v>285</v>
      </c>
      <c r="L55" s="324"/>
      <c r="M55" s="124" t="s">
        <v>286</v>
      </c>
      <c r="N55" s="118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08">
      <c r="A56" s="1">
        <v>52</v>
      </c>
      <c r="B56" s="1"/>
      <c r="C56" s="1"/>
      <c r="D56" s="1" t="s">
        <v>126</v>
      </c>
      <c r="E56" s="1"/>
      <c r="F56" s="1"/>
      <c r="G56" s="11" t="s">
        <v>287</v>
      </c>
      <c r="H56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6" s="1" t="s">
        <v>288</v>
      </c>
      <c r="J56" s="1" t="s">
        <v>289</v>
      </c>
      <c r="K56" s="88" t="s">
        <v>290</v>
      </c>
      <c r="L56" s="324"/>
      <c r="M56" s="124" t="s">
        <v>291</v>
      </c>
      <c r="N56" s="118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90">
      <c r="A57" s="1">
        <v>53</v>
      </c>
      <c r="B57" s="1"/>
      <c r="C57" s="1"/>
      <c r="D57" s="1" t="s">
        <v>126</v>
      </c>
      <c r="E57" s="1"/>
      <c r="F57" s="1"/>
      <c r="G57" s="11" t="s">
        <v>292</v>
      </c>
      <c r="H57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7" s="1" t="s">
        <v>293</v>
      </c>
      <c r="J57" s="1" t="s">
        <v>294</v>
      </c>
      <c r="K57" s="88" t="s">
        <v>290</v>
      </c>
      <c r="L57" s="324"/>
      <c r="M57" s="124" t="s">
        <v>295</v>
      </c>
      <c r="N57" s="118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90">
      <c r="A58" s="1">
        <v>54</v>
      </c>
      <c r="B58" s="1"/>
      <c r="C58" s="178" t="s">
        <v>126</v>
      </c>
      <c r="D58" s="1" t="s">
        <v>126</v>
      </c>
      <c r="E58" s="1"/>
      <c r="F58" s="1"/>
      <c r="G58" s="11" t="s">
        <v>296</v>
      </c>
      <c r="H58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8" s="1" t="s">
        <v>297</v>
      </c>
      <c r="J58" s="1" t="s">
        <v>919</v>
      </c>
      <c r="K58" s="88" t="s">
        <v>821</v>
      </c>
      <c r="L58" s="324"/>
      <c r="M58" s="124" t="s">
        <v>298</v>
      </c>
      <c r="N58" s="313" t="s">
        <v>912</v>
      </c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90">
      <c r="A59" s="1">
        <v>55</v>
      </c>
      <c r="B59" s="1"/>
      <c r="C59" s="1"/>
      <c r="D59" s="1" t="s">
        <v>126</v>
      </c>
      <c r="E59" s="1"/>
      <c r="F59" s="1"/>
      <c r="G59" s="11" t="s">
        <v>823</v>
      </c>
      <c r="H59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59" s="1" t="s">
        <v>299</v>
      </c>
      <c r="J59" s="1" t="s">
        <v>300</v>
      </c>
      <c r="K59" s="88" t="s">
        <v>301</v>
      </c>
      <c r="L59" s="324"/>
      <c r="M59" s="124" t="s">
        <v>822</v>
      </c>
      <c r="N59" s="118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90">
      <c r="A60" s="1">
        <v>56</v>
      </c>
      <c r="B60" s="1"/>
      <c r="C60" s="1"/>
      <c r="D60" s="1" t="s">
        <v>126</v>
      </c>
      <c r="E60" s="1"/>
      <c r="F60" s="1"/>
      <c r="G60" s="11" t="s">
        <v>824</v>
      </c>
      <c r="H60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60" s="1" t="s">
        <v>302</v>
      </c>
      <c r="J60" s="1" t="s">
        <v>303</v>
      </c>
      <c r="K60" s="88" t="s">
        <v>304</v>
      </c>
      <c r="L60" s="324"/>
      <c r="M60" s="124" t="s">
        <v>825</v>
      </c>
      <c r="N60" s="118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72">
      <c r="A61" s="1">
        <v>57</v>
      </c>
      <c r="B61" s="1"/>
      <c r="C61" s="1"/>
      <c r="D61" s="1" t="s">
        <v>126</v>
      </c>
      <c r="E61" s="1"/>
      <c r="F61" s="1"/>
      <c r="G61" s="11" t="s">
        <v>305</v>
      </c>
      <c r="H61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61" s="1" t="s">
        <v>306</v>
      </c>
      <c r="J61" s="1" t="s">
        <v>307</v>
      </c>
      <c r="K61" s="88" t="s">
        <v>308</v>
      </c>
      <c r="L61" s="324"/>
      <c r="M61" s="124" t="s">
        <v>309</v>
      </c>
      <c r="N61" s="118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9.65" customHeight="1">
      <c r="A62" s="1">
        <v>58</v>
      </c>
      <c r="B62" s="17"/>
      <c r="C62" s="178" t="s">
        <v>126</v>
      </c>
      <c r="D62" s="178"/>
      <c r="E62" s="17"/>
      <c r="F62" s="17"/>
      <c r="G62" s="184" t="s">
        <v>827</v>
      </c>
      <c r="H62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62" s="178" t="s">
        <v>698</v>
      </c>
      <c r="J62" s="178" t="s">
        <v>692</v>
      </c>
      <c r="K62" s="185" t="s">
        <v>693</v>
      </c>
      <c r="L62" s="325"/>
      <c r="M62" s="314" t="s">
        <v>310</v>
      </c>
      <c r="N62" s="313" t="s">
        <v>826</v>
      </c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26">
      <c r="A63" s="1">
        <v>59</v>
      </c>
      <c r="B63" s="17"/>
      <c r="C63" s="178" t="s">
        <v>126</v>
      </c>
      <c r="D63" s="178"/>
      <c r="E63" s="17"/>
      <c r="F63" s="17"/>
      <c r="G63" s="184" t="s">
        <v>665</v>
      </c>
      <c r="H63" s="307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63" s="188" t="s">
        <v>829</v>
      </c>
      <c r="J63" s="188" t="s">
        <v>830</v>
      </c>
      <c r="K63" s="189" t="s">
        <v>828</v>
      </c>
      <c r="L63" s="325"/>
      <c r="M63" s="315" t="s">
        <v>831</v>
      </c>
      <c r="N63" s="313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26">
      <c r="A64" s="1">
        <v>60</v>
      </c>
      <c r="B64" s="1"/>
      <c r="C64" s="1" t="s">
        <v>126</v>
      </c>
      <c r="D64" s="1"/>
      <c r="E64" s="1"/>
      <c r="F64" s="1" t="s">
        <v>126</v>
      </c>
      <c r="G64" s="7" t="s">
        <v>789</v>
      </c>
      <c r="H64" s="308" t="str">
        <f>IF(OR('1-Basic Info'!$I$11="Y",'1-Basic Info'!$I$12="Y",'1-Basic Info'!$I$13="Y",'1-Basic Info'!$I$14="Y"),"&gt;&gt;เลือกระดับผลการประเมิน&lt;&lt;","Not Applicable")</f>
        <v>Not Applicable</v>
      </c>
      <c r="I64" s="1" t="s">
        <v>850</v>
      </c>
      <c r="J64" s="1" t="s">
        <v>791</v>
      </c>
      <c r="K64" s="88" t="s">
        <v>792</v>
      </c>
      <c r="L64" s="324"/>
      <c r="M64" s="179" t="s">
        <v>790</v>
      </c>
      <c r="N64" s="177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8">
      <c r="A65" s="15"/>
      <c r="B65" s="15"/>
      <c r="C65" s="15"/>
      <c r="D65" s="15"/>
      <c r="E65" s="15"/>
      <c r="F65" s="15"/>
      <c r="G65" s="36"/>
      <c r="H65" s="95"/>
      <c r="I65" s="15"/>
      <c r="J65" s="15"/>
      <c r="K65" s="15"/>
      <c r="L65" s="86"/>
      <c r="M65" s="64"/>
      <c r="N65" s="4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30" customHeight="1">
      <c r="A66" s="102"/>
      <c r="B66" s="115" t="s">
        <v>833</v>
      </c>
      <c r="C66" s="172"/>
      <c r="D66" s="172"/>
      <c r="E66" s="172"/>
      <c r="F66" s="172"/>
      <c r="G66" s="97"/>
      <c r="H66" s="98"/>
      <c r="I66" s="190"/>
      <c r="J66" s="190"/>
      <c r="K66" s="191"/>
      <c r="L66" s="99"/>
      <c r="M66" s="100"/>
      <c r="N66" s="101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36">
      <c r="A67" s="1">
        <v>61</v>
      </c>
      <c r="B67" s="1"/>
      <c r="C67" s="1" t="s">
        <v>126</v>
      </c>
      <c r="D67" s="1"/>
      <c r="E67" s="171"/>
      <c r="F67" s="1"/>
      <c r="G67" s="11" t="s">
        <v>311</v>
      </c>
      <c r="H67" s="307" t="str">
        <f>IF('1-Basic Info'!$I$11="Y","&gt;&gt;เลือกระดับผลการประเมิน&lt;&lt;","Not Applicable")</f>
        <v>Not Applicable</v>
      </c>
      <c r="I67" s="1" t="s">
        <v>836</v>
      </c>
      <c r="J67" s="1" t="s">
        <v>835</v>
      </c>
      <c r="K67" s="88" t="s">
        <v>834</v>
      </c>
      <c r="L67" s="324"/>
      <c r="M67" s="116" t="s">
        <v>312</v>
      </c>
      <c r="N67" s="118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72">
      <c r="A68" s="1">
        <v>62</v>
      </c>
      <c r="B68" s="1"/>
      <c r="C68" s="1" t="s">
        <v>126</v>
      </c>
      <c r="D68" s="1"/>
      <c r="E68" s="171"/>
      <c r="F68" s="1"/>
      <c r="G68" s="11" t="s">
        <v>839</v>
      </c>
      <c r="H68" s="307" t="str">
        <f>IF('1-Basic Info'!$I$11="Y","&gt;&gt;เลือกระดับผลการประเมิน&lt;&lt;","Not Applicable")</f>
        <v>Not Applicable</v>
      </c>
      <c r="I68" s="1" t="s">
        <v>320</v>
      </c>
      <c r="J68" s="1" t="s">
        <v>321</v>
      </c>
      <c r="K68" s="88" t="s">
        <v>322</v>
      </c>
      <c r="L68" s="324"/>
      <c r="M68" s="116" t="s">
        <v>844</v>
      </c>
      <c r="N68" s="118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72">
      <c r="A69" s="1">
        <v>63</v>
      </c>
      <c r="B69" s="17"/>
      <c r="C69" s="1" t="s">
        <v>126</v>
      </c>
      <c r="D69" s="1"/>
      <c r="E69" s="171"/>
      <c r="F69" s="1"/>
      <c r="G69" s="108" t="s">
        <v>832</v>
      </c>
      <c r="H69" s="307" t="str">
        <f>IF('1-Basic Info'!$I$11="Y","&gt;&gt;เลือกระดับผลการประเมิน&lt;&lt;","Not Applicable")</f>
        <v>Not Applicable</v>
      </c>
      <c r="I69" s="1" t="s">
        <v>313</v>
      </c>
      <c r="J69" s="1" t="s">
        <v>926</v>
      </c>
      <c r="K69" s="88" t="s">
        <v>927</v>
      </c>
      <c r="L69" s="324"/>
      <c r="M69" s="116" t="s">
        <v>314</v>
      </c>
      <c r="N69" s="118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8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M70" s="64"/>
      <c r="N70" s="4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28.5" customHeight="1">
      <c r="A71" s="102"/>
      <c r="B71" s="115" t="s">
        <v>838</v>
      </c>
      <c r="C71" s="113"/>
      <c r="D71" s="113"/>
      <c r="E71" s="113"/>
      <c r="F71" s="113"/>
      <c r="G71" s="103"/>
      <c r="H71" s="104"/>
      <c r="I71" s="186"/>
      <c r="J71" s="186"/>
      <c r="K71" s="187"/>
      <c r="L71" s="105"/>
      <c r="M71" s="105"/>
      <c r="N71" s="107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36">
      <c r="A72" s="1">
        <v>64</v>
      </c>
      <c r="B72" s="1"/>
      <c r="C72" s="1" t="s">
        <v>126</v>
      </c>
      <c r="D72" s="1"/>
      <c r="E72" s="171"/>
      <c r="F72" s="1"/>
      <c r="G72" s="11" t="s">
        <v>315</v>
      </c>
      <c r="H72" s="307" t="str">
        <f>IF(OR('1-Basic Info'!$I$13="Y",'1-Basic Info'!$I$12="Y"),"&gt;&gt;เลือกระดับผลการประเมิน&lt;&lt;","Not Applicable")</f>
        <v>Not Applicable</v>
      </c>
      <c r="I72" s="178" t="s">
        <v>837</v>
      </c>
      <c r="J72" s="1" t="s">
        <v>316</v>
      </c>
      <c r="K72" s="88" t="s">
        <v>317</v>
      </c>
      <c r="L72" s="324"/>
      <c r="M72" s="116" t="s">
        <v>318</v>
      </c>
      <c r="N72" s="118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72">
      <c r="A73" s="1">
        <v>65</v>
      </c>
      <c r="B73" s="178" t="s">
        <v>126</v>
      </c>
      <c r="C73" s="1" t="s">
        <v>126</v>
      </c>
      <c r="D73" s="1"/>
      <c r="E73" s="171"/>
      <c r="F73" s="1"/>
      <c r="G73" s="11" t="s">
        <v>839</v>
      </c>
      <c r="H73" s="307" t="str">
        <f>IF(OR('1-Basic Info'!$I$13="Y",'1-Basic Info'!$I$12="Y"),"&gt;&gt;เลือกระดับผลการประเมิน&lt;&lt;","Not Applicable")</f>
        <v>Not Applicable</v>
      </c>
      <c r="I73" s="1" t="s">
        <v>320</v>
      </c>
      <c r="J73" s="1" t="s">
        <v>321</v>
      </c>
      <c r="K73" s="88" t="s">
        <v>322</v>
      </c>
      <c r="L73" s="324"/>
      <c r="M73" s="116" t="s">
        <v>844</v>
      </c>
      <c r="N73" s="119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72">
      <c r="A74" s="1">
        <v>66</v>
      </c>
      <c r="B74" s="178" t="s">
        <v>126</v>
      </c>
      <c r="C74" s="1" t="s">
        <v>126</v>
      </c>
      <c r="D74" s="1"/>
      <c r="E74" s="171"/>
      <c r="F74" s="1"/>
      <c r="G74" s="11" t="s">
        <v>323</v>
      </c>
      <c r="H74" s="307" t="str">
        <f>IF(OR('1-Basic Info'!$I$13="Y",'1-Basic Info'!$I$12="Y"),"&gt;&gt;เลือกระดับผลการประเมิน&lt;&lt;","Not Applicable")</f>
        <v>Not Applicable</v>
      </c>
      <c r="I74" s="1" t="s">
        <v>324</v>
      </c>
      <c r="J74" s="1" t="s">
        <v>325</v>
      </c>
      <c r="K74" s="88" t="s">
        <v>326</v>
      </c>
      <c r="L74" s="324"/>
      <c r="M74" s="116" t="s">
        <v>327</v>
      </c>
      <c r="N74" s="118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>
      <c r="B75" s="173"/>
      <c r="C75" s="173"/>
      <c r="D75" s="173"/>
      <c r="E75" s="173"/>
      <c r="F75" s="173"/>
      <c r="G75" s="10"/>
      <c r="I75" s="13"/>
      <c r="J75" s="13"/>
      <c r="K75" s="192"/>
      <c r="M75" s="90"/>
      <c r="N75" s="37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29.9" customHeight="1">
      <c r="A76" s="109"/>
      <c r="B76" s="113" t="s">
        <v>738</v>
      </c>
      <c r="C76" s="113"/>
      <c r="D76" s="113"/>
      <c r="E76" s="113"/>
      <c r="F76" s="113"/>
      <c r="G76" s="109"/>
      <c r="H76" s="110"/>
      <c r="I76" s="193"/>
      <c r="J76" s="193"/>
      <c r="K76" s="194"/>
      <c r="L76" s="111"/>
      <c r="M76" s="111"/>
      <c r="N76" s="112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72">
      <c r="A77" s="1">
        <v>67</v>
      </c>
      <c r="B77" s="1" t="s">
        <v>126</v>
      </c>
      <c r="C77" s="1" t="s">
        <v>126</v>
      </c>
      <c r="D77" s="1"/>
      <c r="E77" s="171"/>
      <c r="F77" s="1"/>
      <c r="G77" s="11" t="s">
        <v>839</v>
      </c>
      <c r="H77" s="307" t="str">
        <f>IF('1-Basic Info'!$I$14="Y","&gt;&gt;เลือกระดับผลการประเมิน&lt;&lt;","Not Applicable")</f>
        <v>Not Applicable</v>
      </c>
      <c r="I77" s="12" t="s">
        <v>328</v>
      </c>
      <c r="J77" s="12" t="s">
        <v>329</v>
      </c>
      <c r="K77" s="89" t="s">
        <v>330</v>
      </c>
      <c r="L77" s="326"/>
      <c r="M77" s="116" t="s">
        <v>844</v>
      </c>
      <c r="N77" s="117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72">
      <c r="A78" s="1">
        <v>68</v>
      </c>
      <c r="B78" s="1" t="s">
        <v>126</v>
      </c>
      <c r="C78" s="1" t="s">
        <v>126</v>
      </c>
      <c r="D78" s="1"/>
      <c r="E78" s="171"/>
      <c r="F78" s="1"/>
      <c r="G78" s="11" t="s">
        <v>840</v>
      </c>
      <c r="H78" s="307" t="str">
        <f>IF('1-Basic Info'!$I$14="Y","&gt;&gt;เลือกระดับผลการประเมิน&lt;&lt;","Not Applicable")</f>
        <v>Not Applicable</v>
      </c>
      <c r="I78" s="12" t="s">
        <v>842</v>
      </c>
      <c r="J78" s="12" t="s">
        <v>843</v>
      </c>
      <c r="K78" s="89" t="s">
        <v>841</v>
      </c>
      <c r="L78" s="326"/>
      <c r="M78" s="116" t="s">
        <v>327</v>
      </c>
      <c r="N78" s="117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>
      <c r="A79" s="13"/>
      <c r="B79" s="173"/>
      <c r="C79" s="173"/>
      <c r="D79" s="173"/>
      <c r="E79" s="173"/>
      <c r="F79" s="173"/>
      <c r="G79" s="10"/>
      <c r="I79" s="13"/>
      <c r="J79" s="13"/>
      <c r="K79" s="192"/>
      <c r="M79" s="90"/>
      <c r="N79" s="37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>
      <c r="A80" s="13"/>
      <c r="B80" s="173"/>
      <c r="C80" s="173"/>
      <c r="D80" s="173"/>
      <c r="E80" s="173"/>
      <c r="F80" s="173"/>
      <c r="G80" s="10"/>
      <c r="I80" s="13"/>
      <c r="J80" s="13"/>
      <c r="K80" s="192"/>
      <c r="M80" s="90"/>
      <c r="N80" s="37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>
      <c r="A81" s="13"/>
      <c r="B81" s="173"/>
      <c r="C81" s="173"/>
      <c r="D81" s="173"/>
      <c r="E81" s="173"/>
      <c r="F81" s="173"/>
      <c r="G81" s="10"/>
      <c r="I81" s="13"/>
      <c r="J81" s="13"/>
      <c r="K81" s="192"/>
      <c r="M81" s="90"/>
      <c r="N81" s="37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>
      <c r="A82" s="13"/>
      <c r="B82" s="173"/>
      <c r="C82" s="173"/>
      <c r="D82" s="173"/>
      <c r="E82" s="173"/>
      <c r="F82" s="173"/>
      <c r="G82" s="10"/>
      <c r="I82" s="13"/>
      <c r="J82" s="13"/>
      <c r="K82" s="192"/>
      <c r="M82" s="90"/>
      <c r="N82" s="37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>
      <c r="A83" s="13"/>
      <c r="B83" s="173"/>
      <c r="C83" s="173"/>
      <c r="D83" s="173"/>
      <c r="E83" s="173"/>
      <c r="F83" s="173"/>
      <c r="G83" s="10"/>
      <c r="I83" s="13"/>
      <c r="J83" s="13"/>
      <c r="K83" s="192"/>
      <c r="M83" s="90"/>
      <c r="N83" s="37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>
      <c r="A84" s="13"/>
      <c r="B84" s="173"/>
      <c r="C84" s="173"/>
      <c r="D84" s="173"/>
      <c r="E84" s="173"/>
      <c r="F84" s="173"/>
      <c r="G84" s="10"/>
      <c r="I84" s="13"/>
      <c r="J84" s="13"/>
      <c r="K84" s="192"/>
      <c r="M84" s="90"/>
      <c r="N84" s="37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>
      <c r="A85" s="13"/>
      <c r="B85" s="173"/>
      <c r="C85" s="173"/>
      <c r="D85" s="173"/>
      <c r="E85" s="173"/>
      <c r="F85" s="173"/>
      <c r="G85" s="10"/>
      <c r="I85" s="13"/>
      <c r="J85" s="13"/>
      <c r="K85" s="192"/>
      <c r="M85" s="90"/>
      <c r="N85" s="37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>
      <c r="A86" s="13"/>
      <c r="B86" s="173"/>
      <c r="C86" s="173"/>
      <c r="D86" s="173"/>
      <c r="E86" s="173"/>
      <c r="F86" s="173"/>
      <c r="G86" s="10"/>
      <c r="I86" s="13"/>
      <c r="J86" s="13"/>
      <c r="K86" s="192"/>
      <c r="M86" s="90"/>
      <c r="N86" s="37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>
      <c r="A87" s="13"/>
      <c r="B87" s="173"/>
      <c r="C87" s="173"/>
      <c r="D87" s="173"/>
      <c r="E87" s="173"/>
      <c r="F87" s="173"/>
      <c r="G87" s="10"/>
      <c r="I87" s="13"/>
      <c r="J87" s="13"/>
      <c r="K87" s="192"/>
      <c r="M87" s="90"/>
      <c r="N87" s="37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>
      <c r="A88" s="13"/>
      <c r="B88" s="173"/>
      <c r="C88" s="173"/>
      <c r="D88" s="173"/>
      <c r="E88" s="173"/>
      <c r="F88" s="173"/>
      <c r="G88" s="10"/>
      <c r="I88" s="13"/>
      <c r="J88" s="13"/>
      <c r="K88" s="192"/>
      <c r="M88" s="90"/>
      <c r="N88" s="37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>
      <c r="A89" s="13"/>
      <c r="B89" s="173"/>
      <c r="C89" s="173"/>
      <c r="D89" s="173"/>
      <c r="E89" s="173"/>
      <c r="F89" s="173"/>
      <c r="G89" s="10"/>
      <c r="I89" s="13"/>
      <c r="J89" s="13"/>
      <c r="K89" s="192"/>
      <c r="M89" s="90"/>
      <c r="N89" s="37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>
      <c r="A90" s="13"/>
      <c r="B90" s="173"/>
      <c r="C90" s="173"/>
      <c r="D90" s="173"/>
      <c r="E90" s="173"/>
      <c r="F90" s="173"/>
      <c r="G90" s="10"/>
      <c r="I90" s="13"/>
      <c r="J90" s="13"/>
      <c r="K90" s="192"/>
      <c r="M90" s="90"/>
      <c r="N90" s="37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>
      <c r="A91" s="13"/>
      <c r="B91" s="173"/>
      <c r="C91" s="173"/>
      <c r="D91" s="173"/>
      <c r="E91" s="173"/>
      <c r="F91" s="173"/>
      <c r="G91" s="10"/>
      <c r="I91" s="13"/>
      <c r="J91" s="13"/>
      <c r="K91" s="192"/>
      <c r="M91" s="90"/>
      <c r="N91" s="37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>
      <c r="A92" s="13"/>
      <c r="B92" s="173"/>
      <c r="C92" s="173"/>
      <c r="D92" s="173"/>
      <c r="E92" s="173"/>
      <c r="F92" s="173"/>
      <c r="G92" s="10"/>
      <c r="I92" s="13"/>
      <c r="J92" s="13"/>
      <c r="K92" s="192"/>
      <c r="M92" s="90"/>
      <c r="N92" s="37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>
      <c r="A93" s="13"/>
      <c r="B93" s="173"/>
      <c r="C93" s="173"/>
      <c r="D93" s="173"/>
      <c r="E93" s="173"/>
      <c r="F93" s="173"/>
      <c r="G93" s="10"/>
      <c r="I93" s="13"/>
      <c r="J93" s="13"/>
      <c r="K93" s="192"/>
      <c r="M93" s="90"/>
      <c r="N93" s="37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>
      <c r="A94" s="13"/>
      <c r="B94" s="173"/>
      <c r="C94" s="173"/>
      <c r="D94" s="173"/>
      <c r="E94" s="173"/>
      <c r="F94" s="173"/>
      <c r="G94" s="10"/>
      <c r="I94" s="13"/>
      <c r="J94" s="13"/>
      <c r="K94" s="192"/>
      <c r="M94" s="90"/>
      <c r="N94" s="37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>
      <c r="A95" s="13"/>
      <c r="B95" s="173"/>
      <c r="C95" s="173"/>
      <c r="D95" s="173"/>
      <c r="E95" s="173"/>
      <c r="F95" s="173"/>
      <c r="G95" s="10"/>
      <c r="I95" s="13"/>
      <c r="J95" s="13"/>
      <c r="K95" s="192"/>
      <c r="M95" s="90"/>
      <c r="N95" s="37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>
      <c r="A96" s="13"/>
      <c r="B96" s="173"/>
      <c r="C96" s="173"/>
      <c r="D96" s="173"/>
      <c r="E96" s="173"/>
      <c r="F96" s="173"/>
      <c r="G96" s="10"/>
      <c r="I96" s="13"/>
      <c r="J96" s="13"/>
      <c r="K96" s="192"/>
      <c r="M96" s="90"/>
      <c r="N96" s="37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>
      <c r="A97" s="13"/>
      <c r="B97" s="173"/>
      <c r="C97" s="173"/>
      <c r="D97" s="173"/>
      <c r="E97" s="173"/>
      <c r="F97" s="173"/>
      <c r="G97" s="10"/>
      <c r="I97" s="13"/>
      <c r="J97" s="13"/>
      <c r="K97" s="192"/>
      <c r="M97" s="90"/>
      <c r="N97" s="37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>
      <c r="A98" s="13"/>
      <c r="B98" s="173"/>
      <c r="C98" s="173"/>
      <c r="D98" s="173"/>
      <c r="E98" s="173"/>
      <c r="F98" s="173"/>
      <c r="G98" s="10"/>
      <c r="I98" s="13"/>
      <c r="J98" s="13"/>
      <c r="K98" s="192"/>
      <c r="M98" s="90"/>
      <c r="N98" s="37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>
      <c r="A99" s="13"/>
      <c r="B99" s="173"/>
      <c r="C99" s="173"/>
      <c r="D99" s="173"/>
      <c r="E99" s="173"/>
      <c r="F99" s="173"/>
      <c r="G99" s="10"/>
      <c r="I99" s="13"/>
      <c r="J99" s="13"/>
      <c r="K99" s="192"/>
      <c r="M99" s="90"/>
      <c r="N99" s="37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>
      <c r="A100" s="13"/>
      <c r="B100" s="173"/>
      <c r="C100" s="173"/>
      <c r="D100" s="173"/>
      <c r="E100" s="173"/>
      <c r="F100" s="173"/>
      <c r="G100" s="10"/>
      <c r="I100" s="13"/>
      <c r="J100" s="13"/>
      <c r="K100" s="192"/>
      <c r="M100" s="90"/>
      <c r="N100" s="37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>
      <c r="A101" s="13"/>
      <c r="B101" s="173"/>
      <c r="C101" s="173"/>
      <c r="D101" s="173"/>
      <c r="E101" s="173"/>
      <c r="F101" s="173"/>
      <c r="G101" s="10"/>
      <c r="I101" s="13"/>
      <c r="J101" s="13"/>
      <c r="K101" s="192"/>
      <c r="M101" s="90"/>
      <c r="N101" s="37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>
      <c r="A102" s="13"/>
      <c r="B102" s="173"/>
      <c r="C102" s="173"/>
      <c r="D102" s="173"/>
      <c r="E102" s="173"/>
      <c r="F102" s="173"/>
      <c r="G102" s="10"/>
      <c r="I102" s="13"/>
      <c r="J102" s="13"/>
      <c r="K102" s="192"/>
      <c r="M102" s="90"/>
      <c r="N102" s="37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>
      <c r="A103" s="13"/>
      <c r="B103" s="173"/>
      <c r="C103" s="173"/>
      <c r="D103" s="173"/>
      <c r="E103" s="173"/>
      <c r="F103" s="173"/>
      <c r="G103" s="10"/>
      <c r="I103" s="13"/>
      <c r="J103" s="13"/>
      <c r="K103" s="192"/>
      <c r="M103" s="90"/>
      <c r="N103" s="37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>
      <c r="A104" s="13"/>
      <c r="B104" s="173"/>
      <c r="C104" s="173"/>
      <c r="D104" s="173"/>
      <c r="E104" s="173"/>
      <c r="F104" s="173"/>
      <c r="G104" s="10"/>
      <c r="I104" s="13"/>
      <c r="J104" s="13"/>
      <c r="K104" s="192"/>
      <c r="M104" s="90"/>
      <c r="N104" s="37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>
      <c r="A105" s="13"/>
      <c r="B105" s="173"/>
      <c r="C105" s="173"/>
      <c r="D105" s="173"/>
      <c r="E105" s="173"/>
      <c r="F105" s="173"/>
      <c r="G105" s="10"/>
      <c r="I105" s="13"/>
      <c r="J105" s="13"/>
      <c r="K105" s="192"/>
      <c r="M105" s="90"/>
      <c r="N105" s="37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>
      <c r="A106" s="13"/>
      <c r="B106" s="173"/>
      <c r="C106" s="173"/>
      <c r="D106" s="173"/>
      <c r="E106" s="173"/>
      <c r="F106" s="173"/>
      <c r="G106" s="10"/>
      <c r="I106" s="13"/>
      <c r="J106" s="13"/>
      <c r="K106" s="192"/>
      <c r="M106" s="90"/>
      <c r="N106" s="37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>
      <c r="A107" s="13"/>
      <c r="B107" s="173"/>
      <c r="C107" s="173"/>
      <c r="D107" s="173"/>
      <c r="E107" s="173"/>
      <c r="F107" s="173"/>
      <c r="G107" s="10"/>
      <c r="I107" s="13"/>
      <c r="J107" s="13"/>
      <c r="K107" s="192"/>
      <c r="M107" s="90"/>
      <c r="N107" s="37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>
      <c r="A108" s="13"/>
      <c r="B108" s="173"/>
      <c r="C108" s="173"/>
      <c r="D108" s="173"/>
      <c r="E108" s="173"/>
      <c r="F108" s="173"/>
      <c r="G108" s="10"/>
      <c r="I108" s="13"/>
      <c r="J108" s="13"/>
      <c r="K108" s="192"/>
      <c r="M108" s="90"/>
      <c r="N108" s="37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>
      <c r="A109" s="13"/>
      <c r="B109" s="173"/>
      <c r="C109" s="173"/>
      <c r="D109" s="173"/>
      <c r="E109" s="173"/>
      <c r="F109" s="173"/>
      <c r="G109" s="10"/>
      <c r="I109" s="13"/>
      <c r="J109" s="13"/>
      <c r="K109" s="192"/>
      <c r="M109" s="90"/>
      <c r="N109" s="37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>
      <c r="A110" s="13"/>
      <c r="B110" s="173"/>
      <c r="C110" s="173"/>
      <c r="D110" s="173"/>
      <c r="E110" s="173"/>
      <c r="F110" s="173"/>
      <c r="G110" s="10"/>
      <c r="I110" s="13"/>
      <c r="J110" s="13"/>
      <c r="K110" s="192"/>
      <c r="M110" s="90"/>
      <c r="N110" s="37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>
      <c r="A111" s="13"/>
      <c r="B111" s="173"/>
      <c r="C111" s="173"/>
      <c r="D111" s="173"/>
      <c r="E111" s="173"/>
      <c r="F111" s="173"/>
      <c r="G111" s="10"/>
      <c r="I111" s="13"/>
      <c r="J111" s="13"/>
      <c r="K111" s="192"/>
      <c r="M111" s="90"/>
      <c r="N111" s="37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>
      <c r="A112" s="13"/>
      <c r="B112" s="173"/>
      <c r="C112" s="173"/>
      <c r="D112" s="173"/>
      <c r="E112" s="173"/>
      <c r="F112" s="173"/>
      <c r="G112" s="10"/>
      <c r="I112" s="13"/>
      <c r="J112" s="13"/>
      <c r="K112" s="192"/>
      <c r="M112" s="90"/>
      <c r="N112" s="37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>
      <c r="A113" s="13"/>
      <c r="B113" s="173"/>
      <c r="C113" s="173"/>
      <c r="D113" s="173"/>
      <c r="E113" s="173"/>
      <c r="F113" s="173"/>
      <c r="G113" s="10"/>
      <c r="I113" s="13"/>
      <c r="J113" s="13"/>
      <c r="K113" s="192"/>
      <c r="M113" s="90"/>
      <c r="N113" s="37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>
      <c r="A114" s="13"/>
      <c r="B114" s="173"/>
      <c r="C114" s="173"/>
      <c r="D114" s="173"/>
      <c r="E114" s="173"/>
      <c r="F114" s="173"/>
      <c r="G114" s="10"/>
      <c r="I114" s="13"/>
      <c r="J114" s="13"/>
      <c r="K114" s="192"/>
      <c r="M114" s="90"/>
      <c r="N114" s="37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>
      <c r="A115" s="13"/>
      <c r="B115" s="173"/>
      <c r="C115" s="173"/>
      <c r="D115" s="173"/>
      <c r="E115" s="173"/>
      <c r="F115" s="173"/>
      <c r="G115" s="10"/>
      <c r="I115" s="13"/>
      <c r="J115" s="13"/>
      <c r="K115" s="192"/>
      <c r="M115" s="90"/>
      <c r="N115" s="37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>
      <c r="A116" s="13"/>
      <c r="B116" s="173"/>
      <c r="C116" s="173"/>
      <c r="D116" s="173"/>
      <c r="E116" s="173"/>
      <c r="F116" s="173"/>
      <c r="G116" s="10"/>
      <c r="I116" s="13"/>
      <c r="J116" s="13"/>
      <c r="K116" s="192"/>
      <c r="M116" s="90"/>
      <c r="N116" s="37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>
      <c r="A117" s="13"/>
      <c r="B117" s="173"/>
      <c r="C117" s="173"/>
      <c r="D117" s="173"/>
      <c r="E117" s="173"/>
      <c r="F117" s="173"/>
      <c r="G117" s="10"/>
      <c r="I117" s="13"/>
      <c r="J117" s="13"/>
      <c r="K117" s="192"/>
      <c r="M117" s="90"/>
      <c r="N117" s="37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>
      <c r="A118" s="13"/>
      <c r="B118" s="173"/>
      <c r="C118" s="173"/>
      <c r="D118" s="173"/>
      <c r="E118" s="173"/>
      <c r="F118" s="173"/>
      <c r="G118" s="10"/>
      <c r="I118" s="13"/>
      <c r="J118" s="13"/>
      <c r="K118" s="192"/>
      <c r="M118" s="90"/>
      <c r="N118" s="37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>
      <c r="A119" s="13"/>
      <c r="B119" s="173"/>
      <c r="C119" s="173"/>
      <c r="D119" s="173"/>
      <c r="E119" s="173"/>
      <c r="F119" s="173"/>
      <c r="G119" s="10"/>
      <c r="I119" s="13"/>
      <c r="J119" s="13"/>
      <c r="K119" s="192"/>
      <c r="M119" s="90"/>
      <c r="N119" s="37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>
      <c r="A120" s="13"/>
      <c r="B120" s="173"/>
      <c r="C120" s="173"/>
      <c r="D120" s="173"/>
      <c r="E120" s="173"/>
      <c r="F120" s="173"/>
      <c r="G120" s="10"/>
      <c r="I120" s="13"/>
      <c r="J120" s="13"/>
      <c r="K120" s="192"/>
      <c r="M120" s="90"/>
      <c r="N120" s="37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>
      <c r="A121" s="13"/>
      <c r="B121" s="173"/>
      <c r="C121" s="173"/>
      <c r="D121" s="173"/>
      <c r="E121" s="173"/>
      <c r="F121" s="173"/>
      <c r="G121" s="10"/>
      <c r="I121" s="13"/>
      <c r="J121" s="13"/>
      <c r="K121" s="192"/>
      <c r="M121" s="90"/>
      <c r="N121" s="37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>
      <c r="A122" s="13"/>
      <c r="B122" s="173"/>
      <c r="C122" s="173"/>
      <c r="D122" s="173"/>
      <c r="E122" s="173"/>
      <c r="F122" s="173"/>
      <c r="G122" s="10"/>
      <c r="I122" s="13"/>
      <c r="J122" s="13"/>
      <c r="K122" s="192"/>
      <c r="M122" s="90"/>
      <c r="N122" s="37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>
      <c r="A123" s="13"/>
      <c r="B123" s="173"/>
      <c r="C123" s="173"/>
      <c r="D123" s="173"/>
      <c r="E123" s="173"/>
      <c r="F123" s="173"/>
      <c r="G123" s="10"/>
      <c r="I123" s="13"/>
      <c r="J123" s="13"/>
      <c r="K123" s="192"/>
      <c r="M123" s="90"/>
      <c r="N123" s="37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>
      <c r="A124" s="13"/>
      <c r="B124" s="173"/>
      <c r="C124" s="173"/>
      <c r="D124" s="173"/>
      <c r="E124" s="173"/>
      <c r="F124" s="173"/>
      <c r="G124" s="10"/>
      <c r="I124" s="13"/>
      <c r="J124" s="13"/>
      <c r="K124" s="192"/>
      <c r="M124" s="90"/>
      <c r="N124" s="37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>
      <c r="A125" s="13"/>
      <c r="B125" s="173"/>
      <c r="C125" s="173"/>
      <c r="D125" s="173"/>
      <c r="E125" s="173"/>
      <c r="F125" s="173"/>
      <c r="G125" s="10"/>
      <c r="I125" s="13"/>
      <c r="J125" s="13"/>
      <c r="K125" s="192"/>
      <c r="M125" s="90"/>
      <c r="N125" s="37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>
      <c r="A126" s="13"/>
      <c r="B126" s="173"/>
      <c r="C126" s="173"/>
      <c r="D126" s="173"/>
      <c r="E126" s="173"/>
      <c r="F126" s="173"/>
      <c r="G126" s="10"/>
      <c r="I126" s="13"/>
      <c r="J126" s="13"/>
      <c r="K126" s="192"/>
      <c r="M126" s="90"/>
      <c r="N126" s="37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>
      <c r="A127" s="13"/>
      <c r="B127" s="173"/>
      <c r="C127" s="173"/>
      <c r="D127" s="173"/>
      <c r="E127" s="173"/>
      <c r="F127" s="173"/>
      <c r="G127" s="10"/>
      <c r="I127" s="13"/>
      <c r="J127" s="13"/>
      <c r="K127" s="192"/>
      <c r="M127" s="90"/>
      <c r="N127" s="37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>
      <c r="A128" s="13"/>
      <c r="B128" s="173"/>
      <c r="C128" s="173"/>
      <c r="D128" s="173"/>
      <c r="E128" s="173"/>
      <c r="F128" s="173"/>
      <c r="G128" s="10"/>
      <c r="I128" s="13"/>
      <c r="J128" s="13"/>
      <c r="K128" s="192"/>
      <c r="M128" s="90"/>
      <c r="N128" s="37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>
      <c r="A129" s="13"/>
      <c r="B129" s="173"/>
      <c r="C129" s="173"/>
      <c r="D129" s="173"/>
      <c r="E129" s="173"/>
      <c r="F129" s="173"/>
      <c r="G129" s="10"/>
      <c r="I129" s="13"/>
      <c r="J129" s="13"/>
      <c r="K129" s="192"/>
      <c r="M129" s="90"/>
      <c r="N129" s="37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>
      <c r="A130" s="13"/>
      <c r="B130" s="173"/>
      <c r="C130" s="173"/>
      <c r="D130" s="173"/>
      <c r="E130" s="173"/>
      <c r="F130" s="173"/>
      <c r="G130" s="10"/>
      <c r="I130" s="13"/>
      <c r="J130" s="13"/>
      <c r="K130" s="192"/>
      <c r="M130" s="90"/>
      <c r="N130" s="37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>
      <c r="A131" s="13"/>
      <c r="B131" s="173"/>
      <c r="C131" s="173"/>
      <c r="D131" s="173"/>
      <c r="E131" s="173"/>
      <c r="F131" s="173"/>
      <c r="G131" s="10"/>
      <c r="I131" s="13"/>
      <c r="J131" s="13"/>
      <c r="K131" s="192"/>
      <c r="M131" s="90"/>
      <c r="N131" s="37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>
      <c r="A132" s="13"/>
      <c r="B132" s="173"/>
      <c r="C132" s="173"/>
      <c r="D132" s="173"/>
      <c r="E132" s="173"/>
      <c r="F132" s="173"/>
      <c r="G132" s="10"/>
      <c r="I132" s="13"/>
      <c r="J132" s="13"/>
      <c r="K132" s="192"/>
      <c r="M132" s="90"/>
      <c r="N132" s="37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>
      <c r="A133" s="13"/>
      <c r="B133" s="173"/>
      <c r="C133" s="173"/>
      <c r="D133" s="173"/>
      <c r="E133" s="173"/>
      <c r="F133" s="173"/>
      <c r="G133" s="10"/>
      <c r="I133" s="13"/>
      <c r="J133" s="13"/>
      <c r="K133" s="192"/>
      <c r="M133" s="90"/>
      <c r="N133" s="37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>
      <c r="A134" s="13"/>
      <c r="B134" s="173"/>
      <c r="C134" s="173"/>
      <c r="D134" s="173"/>
      <c r="E134" s="173"/>
      <c r="F134" s="173"/>
      <c r="G134" s="10"/>
      <c r="I134" s="13"/>
      <c r="J134" s="13"/>
      <c r="K134" s="192"/>
      <c r="M134" s="90"/>
      <c r="N134" s="37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>
      <c r="A135" s="13"/>
      <c r="B135" s="173"/>
      <c r="C135" s="173"/>
      <c r="D135" s="173"/>
      <c r="E135" s="173"/>
      <c r="F135" s="173"/>
      <c r="G135" s="10"/>
      <c r="I135" s="13"/>
      <c r="J135" s="13"/>
      <c r="K135" s="192"/>
      <c r="M135" s="90"/>
      <c r="N135" s="37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>
      <c r="A136" s="13"/>
      <c r="B136" s="173"/>
      <c r="C136" s="173"/>
      <c r="D136" s="173"/>
      <c r="E136" s="173"/>
      <c r="F136" s="173"/>
      <c r="G136" s="10"/>
      <c r="I136" s="13"/>
      <c r="J136" s="13"/>
      <c r="K136" s="192"/>
      <c r="M136" s="90"/>
      <c r="N136" s="37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>
      <c r="A137" s="13"/>
      <c r="B137" s="173"/>
      <c r="C137" s="173"/>
      <c r="D137" s="173"/>
      <c r="E137" s="173"/>
      <c r="F137" s="173"/>
      <c r="G137" s="10"/>
      <c r="I137" s="13"/>
      <c r="J137" s="13"/>
      <c r="K137" s="192"/>
      <c r="M137" s="90"/>
      <c r="N137" s="37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>
      <c r="A138" s="13"/>
      <c r="B138" s="173"/>
      <c r="C138" s="173"/>
      <c r="D138" s="173"/>
      <c r="E138" s="173"/>
      <c r="F138" s="173"/>
      <c r="G138" s="10"/>
      <c r="I138" s="13"/>
      <c r="J138" s="13"/>
      <c r="K138" s="192"/>
      <c r="M138" s="90"/>
      <c r="N138" s="37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>
      <c r="A139" s="13"/>
      <c r="B139" s="173"/>
      <c r="C139" s="173"/>
      <c r="D139" s="173"/>
      <c r="E139" s="173"/>
      <c r="F139" s="173"/>
      <c r="G139" s="10"/>
      <c r="I139" s="13"/>
      <c r="J139" s="13"/>
      <c r="K139" s="192"/>
      <c r="M139" s="90"/>
      <c r="N139" s="37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>
      <c r="A140" s="13"/>
      <c r="B140" s="173"/>
      <c r="C140" s="173"/>
      <c r="D140" s="173"/>
      <c r="E140" s="173"/>
      <c r="F140" s="173"/>
      <c r="G140" s="10"/>
      <c r="I140" s="13"/>
      <c r="J140" s="13"/>
      <c r="K140" s="192"/>
      <c r="M140" s="90"/>
      <c r="N140" s="37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>
      <c r="A141" s="13"/>
      <c r="B141" s="173"/>
      <c r="C141" s="173"/>
      <c r="D141" s="173"/>
      <c r="E141" s="173"/>
      <c r="F141" s="173"/>
      <c r="G141" s="10"/>
      <c r="I141" s="13"/>
      <c r="J141" s="13"/>
      <c r="K141" s="192"/>
      <c r="M141" s="90"/>
      <c r="N141" s="37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>
      <c r="A142" s="13"/>
      <c r="B142" s="173"/>
      <c r="C142" s="173"/>
      <c r="D142" s="173"/>
      <c r="E142" s="173"/>
      <c r="F142" s="173"/>
      <c r="G142" s="10"/>
      <c r="I142" s="13"/>
      <c r="J142" s="13"/>
      <c r="K142" s="192"/>
      <c r="M142" s="90"/>
      <c r="N142" s="37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>
      <c r="A143" s="13"/>
      <c r="B143" s="173"/>
      <c r="C143" s="173"/>
      <c r="D143" s="173"/>
      <c r="E143" s="173"/>
      <c r="F143" s="173"/>
      <c r="G143" s="10"/>
      <c r="I143" s="13"/>
      <c r="J143" s="13"/>
      <c r="K143" s="192"/>
      <c r="M143" s="90"/>
      <c r="N143" s="37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>
      <c r="A144" s="13"/>
      <c r="B144" s="173"/>
      <c r="C144" s="173"/>
      <c r="D144" s="173"/>
      <c r="E144" s="173"/>
      <c r="F144" s="173"/>
      <c r="G144" s="10"/>
      <c r="I144" s="13"/>
      <c r="J144" s="13"/>
      <c r="K144" s="192"/>
      <c r="M144" s="90"/>
      <c r="N144" s="37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>
      <c r="A145" s="13"/>
      <c r="B145" s="173"/>
      <c r="C145" s="173"/>
      <c r="D145" s="173"/>
      <c r="E145" s="173"/>
      <c r="F145" s="173"/>
      <c r="G145" s="10"/>
      <c r="I145" s="13"/>
      <c r="J145" s="13"/>
      <c r="K145" s="192"/>
      <c r="M145" s="90"/>
      <c r="N145" s="37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>
      <c r="A146" s="13"/>
      <c r="B146" s="173"/>
      <c r="C146" s="173"/>
      <c r="D146" s="173"/>
      <c r="E146" s="173"/>
      <c r="F146" s="173"/>
      <c r="G146" s="10"/>
      <c r="I146" s="13"/>
      <c r="J146" s="13"/>
      <c r="K146" s="192"/>
      <c r="M146" s="90"/>
      <c r="N146" s="37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>
      <c r="A147" s="13"/>
      <c r="B147" s="173"/>
      <c r="C147" s="173"/>
      <c r="D147" s="173"/>
      <c r="E147" s="173"/>
      <c r="F147" s="173"/>
      <c r="G147" s="10"/>
      <c r="I147" s="13"/>
      <c r="J147" s="13"/>
      <c r="K147" s="192"/>
      <c r="M147" s="90"/>
      <c r="N147" s="37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>
      <c r="A148" s="13"/>
      <c r="B148" s="173"/>
      <c r="C148" s="173"/>
      <c r="D148" s="173"/>
      <c r="E148" s="173"/>
      <c r="F148" s="173"/>
      <c r="G148" s="10"/>
      <c r="I148" s="13"/>
      <c r="J148" s="13"/>
      <c r="K148" s="192"/>
      <c r="M148" s="90"/>
      <c r="N148" s="37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>
      <c r="A149" s="13"/>
      <c r="B149" s="173"/>
      <c r="C149" s="173"/>
      <c r="D149" s="173"/>
      <c r="E149" s="173"/>
      <c r="F149" s="173"/>
      <c r="G149" s="10"/>
      <c r="I149" s="13"/>
      <c r="J149" s="13"/>
      <c r="K149" s="192"/>
      <c r="M149" s="90"/>
      <c r="N149" s="37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>
      <c r="A150" s="13"/>
      <c r="B150" s="173"/>
      <c r="C150" s="173"/>
      <c r="D150" s="173"/>
      <c r="E150" s="173"/>
      <c r="F150" s="173"/>
      <c r="G150" s="10"/>
      <c r="I150" s="13"/>
      <c r="J150" s="13"/>
      <c r="K150" s="192"/>
      <c r="M150" s="90"/>
      <c r="N150" s="37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>
      <c r="A151" s="13"/>
      <c r="B151" s="173"/>
      <c r="C151" s="173"/>
      <c r="D151" s="173"/>
      <c r="E151" s="173"/>
      <c r="F151" s="173"/>
      <c r="G151" s="10"/>
      <c r="I151" s="13"/>
      <c r="J151" s="13"/>
      <c r="K151" s="192"/>
      <c r="M151" s="90"/>
      <c r="N151" s="37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>
      <c r="A152" s="13"/>
      <c r="B152" s="173"/>
      <c r="C152" s="173"/>
      <c r="D152" s="173"/>
      <c r="E152" s="173"/>
      <c r="F152" s="173"/>
      <c r="G152" s="10"/>
      <c r="I152" s="13"/>
      <c r="J152" s="13"/>
      <c r="K152" s="192"/>
      <c r="M152" s="90"/>
      <c r="N152" s="37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>
      <c r="A153" s="13"/>
      <c r="B153" s="173"/>
      <c r="C153" s="173"/>
      <c r="D153" s="173"/>
      <c r="E153" s="173"/>
      <c r="F153" s="173"/>
      <c r="G153" s="10"/>
      <c r="I153" s="13"/>
      <c r="J153" s="13"/>
      <c r="K153" s="192"/>
      <c r="M153" s="90"/>
      <c r="N153" s="37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>
      <c r="A154" s="13"/>
      <c r="B154" s="173"/>
      <c r="C154" s="173"/>
      <c r="D154" s="173"/>
      <c r="E154" s="173"/>
      <c r="F154" s="173"/>
      <c r="G154" s="10"/>
      <c r="I154" s="13"/>
      <c r="J154" s="13"/>
      <c r="K154" s="192"/>
      <c r="M154" s="90"/>
      <c r="N154" s="37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>
      <c r="A155" s="13"/>
      <c r="B155" s="173"/>
      <c r="C155" s="173"/>
      <c r="D155" s="173"/>
      <c r="E155" s="173"/>
      <c r="F155" s="173"/>
      <c r="G155" s="10"/>
      <c r="I155" s="13"/>
      <c r="J155" s="13"/>
      <c r="K155" s="192"/>
      <c r="M155" s="90"/>
      <c r="N155" s="37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>
      <c r="A156" s="13"/>
      <c r="B156" s="173"/>
      <c r="C156" s="173"/>
      <c r="D156" s="173"/>
      <c r="E156" s="173"/>
      <c r="F156" s="173"/>
      <c r="G156" s="10"/>
      <c r="I156" s="13"/>
      <c r="J156" s="13"/>
      <c r="K156" s="192"/>
      <c r="M156" s="90"/>
      <c r="N156" s="37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>
      <c r="A157" s="13"/>
      <c r="B157" s="173"/>
      <c r="C157" s="173"/>
      <c r="D157" s="173"/>
      <c r="E157" s="173"/>
      <c r="F157" s="173"/>
      <c r="G157" s="10"/>
      <c r="I157" s="13"/>
      <c r="J157" s="13"/>
      <c r="K157" s="192"/>
      <c r="M157" s="90"/>
      <c r="N157" s="37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>
      <c r="A158" s="13"/>
      <c r="B158" s="173"/>
      <c r="C158" s="173"/>
      <c r="D158" s="173"/>
      <c r="E158" s="173"/>
      <c r="F158" s="173"/>
      <c r="G158" s="10"/>
      <c r="I158" s="13"/>
      <c r="J158" s="13"/>
      <c r="K158" s="192"/>
      <c r="M158" s="90"/>
      <c r="N158" s="37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>
      <c r="A159" s="13"/>
      <c r="B159" s="173"/>
      <c r="C159" s="173"/>
      <c r="D159" s="173"/>
      <c r="E159" s="173"/>
      <c r="F159" s="173"/>
      <c r="G159" s="10"/>
      <c r="I159" s="13"/>
      <c r="J159" s="13"/>
      <c r="K159" s="192"/>
      <c r="M159" s="90"/>
      <c r="N159" s="37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>
      <c r="A160" s="13"/>
      <c r="B160" s="173"/>
      <c r="C160" s="173"/>
      <c r="D160" s="173"/>
      <c r="E160" s="173"/>
      <c r="F160" s="173"/>
      <c r="G160" s="10"/>
      <c r="I160" s="13"/>
      <c r="J160" s="13"/>
      <c r="K160" s="192"/>
      <c r="M160" s="90"/>
      <c r="N160" s="37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>
      <c r="A161" s="13"/>
      <c r="B161" s="173"/>
      <c r="C161" s="173"/>
      <c r="D161" s="173"/>
      <c r="E161" s="173"/>
      <c r="F161" s="173"/>
      <c r="G161" s="10"/>
      <c r="I161" s="13"/>
      <c r="J161" s="13"/>
      <c r="K161" s="192"/>
      <c r="M161" s="90"/>
      <c r="N161" s="37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>
      <c r="A162" s="13"/>
      <c r="B162" s="173"/>
      <c r="C162" s="173"/>
      <c r="D162" s="173"/>
      <c r="E162" s="173"/>
      <c r="F162" s="173"/>
      <c r="G162" s="10"/>
      <c r="I162" s="13"/>
      <c r="J162" s="13"/>
      <c r="K162" s="192"/>
      <c r="M162" s="90"/>
      <c r="N162" s="37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>
      <c r="A163" s="13"/>
      <c r="B163" s="173"/>
      <c r="C163" s="173"/>
      <c r="D163" s="173"/>
      <c r="E163" s="173"/>
      <c r="F163" s="173"/>
      <c r="G163" s="10"/>
      <c r="I163" s="13"/>
      <c r="J163" s="13"/>
      <c r="K163" s="192"/>
      <c r="M163" s="90"/>
      <c r="N163" s="37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>
      <c r="A164" s="13"/>
      <c r="B164" s="173"/>
      <c r="C164" s="173"/>
      <c r="D164" s="173"/>
      <c r="E164" s="173"/>
      <c r="F164" s="173"/>
      <c r="G164" s="10"/>
      <c r="I164" s="13"/>
      <c r="J164" s="13"/>
      <c r="K164" s="192"/>
      <c r="M164" s="90"/>
      <c r="N164" s="37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>
      <c r="A165" s="13"/>
      <c r="B165" s="173"/>
      <c r="C165" s="173"/>
      <c r="D165" s="173"/>
      <c r="E165" s="173"/>
      <c r="F165" s="173"/>
      <c r="G165" s="10"/>
      <c r="I165" s="13"/>
      <c r="J165" s="13"/>
      <c r="K165" s="192"/>
      <c r="M165" s="90"/>
      <c r="N165" s="37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>
      <c r="A166" s="13"/>
      <c r="B166" s="173"/>
      <c r="C166" s="173"/>
      <c r="D166" s="173"/>
      <c r="E166" s="173"/>
      <c r="F166" s="173"/>
      <c r="G166" s="10"/>
      <c r="I166" s="13"/>
      <c r="J166" s="13"/>
      <c r="K166" s="192"/>
      <c r="M166" s="90"/>
      <c r="N166" s="37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>
      <c r="A167" s="13"/>
      <c r="B167" s="173"/>
      <c r="C167" s="173"/>
      <c r="D167" s="173"/>
      <c r="E167" s="173"/>
      <c r="F167" s="173"/>
      <c r="G167" s="10"/>
      <c r="I167" s="13"/>
      <c r="J167" s="13"/>
      <c r="K167" s="192"/>
      <c r="M167" s="90"/>
      <c r="N167" s="37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>
      <c r="A168" s="13"/>
      <c r="B168" s="173"/>
      <c r="C168" s="173"/>
      <c r="D168" s="173"/>
      <c r="E168" s="173"/>
      <c r="F168" s="173"/>
      <c r="G168" s="10"/>
      <c r="I168" s="13"/>
      <c r="J168" s="13"/>
      <c r="K168" s="192"/>
      <c r="M168" s="90"/>
      <c r="N168" s="37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>
      <c r="A169" s="13"/>
      <c r="B169" s="173"/>
      <c r="C169" s="173"/>
      <c r="D169" s="173"/>
      <c r="E169" s="173"/>
      <c r="F169" s="173"/>
      <c r="G169" s="10"/>
      <c r="I169" s="13"/>
      <c r="J169" s="13"/>
      <c r="K169" s="192"/>
      <c r="M169" s="90"/>
      <c r="N169" s="37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>
      <c r="A170" s="13"/>
      <c r="B170" s="173"/>
      <c r="C170" s="173"/>
      <c r="D170" s="173"/>
      <c r="E170" s="173"/>
      <c r="F170" s="173"/>
      <c r="G170" s="10"/>
      <c r="I170" s="13"/>
      <c r="J170" s="13"/>
      <c r="K170" s="192"/>
      <c r="M170" s="90"/>
      <c r="N170" s="37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>
      <c r="A171" s="13"/>
      <c r="B171" s="173"/>
      <c r="C171" s="173"/>
      <c r="D171" s="173"/>
      <c r="E171" s="173"/>
      <c r="F171" s="173"/>
      <c r="G171" s="10"/>
      <c r="I171" s="13"/>
      <c r="J171" s="13"/>
      <c r="K171" s="192"/>
      <c r="M171" s="90"/>
      <c r="N171" s="37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>
      <c r="A172" s="13"/>
      <c r="B172" s="173"/>
      <c r="C172" s="173"/>
      <c r="D172" s="173"/>
      <c r="E172" s="173"/>
      <c r="F172" s="173"/>
      <c r="G172" s="10"/>
      <c r="I172" s="13"/>
      <c r="J172" s="13"/>
      <c r="K172" s="192"/>
      <c r="M172" s="90"/>
      <c r="N172" s="37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>
      <c r="A173" s="13"/>
      <c r="B173" s="173"/>
      <c r="C173" s="173"/>
      <c r="D173" s="173"/>
      <c r="E173" s="173"/>
      <c r="F173" s="173"/>
      <c r="G173" s="10"/>
      <c r="I173" s="13"/>
      <c r="J173" s="13"/>
      <c r="K173" s="192"/>
      <c r="M173" s="90"/>
      <c r="N173" s="37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>
      <c r="A174" s="13"/>
      <c r="B174" s="173"/>
      <c r="C174" s="173"/>
      <c r="D174" s="173"/>
      <c r="E174" s="173"/>
      <c r="F174" s="173"/>
      <c r="G174" s="10"/>
      <c r="I174" s="13"/>
      <c r="J174" s="13"/>
      <c r="K174" s="192"/>
      <c r="M174" s="90"/>
      <c r="N174" s="37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>
      <c r="A175" s="13"/>
      <c r="B175" s="173"/>
      <c r="C175" s="173"/>
      <c r="D175" s="173"/>
      <c r="E175" s="173"/>
      <c r="F175" s="173"/>
      <c r="G175" s="10"/>
      <c r="I175" s="13"/>
      <c r="J175" s="13"/>
      <c r="K175" s="192"/>
      <c r="M175" s="90"/>
      <c r="N175" s="37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>
      <c r="A176" s="13"/>
      <c r="B176" s="173"/>
      <c r="C176" s="173"/>
      <c r="D176" s="173"/>
      <c r="E176" s="173"/>
      <c r="F176" s="173"/>
      <c r="G176" s="10"/>
      <c r="I176" s="13"/>
      <c r="J176" s="13"/>
      <c r="K176" s="192"/>
      <c r="M176" s="90"/>
      <c r="N176" s="37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>
      <c r="A177" s="13"/>
      <c r="B177" s="173"/>
      <c r="C177" s="173"/>
      <c r="D177" s="173"/>
      <c r="E177" s="173"/>
      <c r="F177" s="173"/>
      <c r="G177" s="10"/>
      <c r="I177" s="13"/>
      <c r="J177" s="13"/>
      <c r="K177" s="192"/>
      <c r="M177" s="90"/>
      <c r="N177" s="37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>
      <c r="A178" s="13"/>
      <c r="B178" s="173"/>
      <c r="C178" s="173"/>
      <c r="D178" s="173"/>
      <c r="E178" s="173"/>
      <c r="F178" s="173"/>
      <c r="G178" s="10"/>
      <c r="I178" s="13"/>
      <c r="J178" s="13"/>
      <c r="K178" s="192"/>
      <c r="M178" s="90"/>
      <c r="N178" s="37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>
      <c r="A179" s="13"/>
      <c r="B179" s="173"/>
      <c r="C179" s="173"/>
      <c r="D179" s="173"/>
      <c r="E179" s="173"/>
      <c r="F179" s="173"/>
      <c r="G179" s="10"/>
      <c r="I179" s="13"/>
      <c r="J179" s="13"/>
      <c r="K179" s="192"/>
      <c r="M179" s="90"/>
      <c r="N179" s="37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>
      <c r="A180" s="13"/>
      <c r="B180" s="173"/>
      <c r="C180" s="173"/>
      <c r="D180" s="173"/>
      <c r="E180" s="173"/>
      <c r="F180" s="173"/>
      <c r="G180" s="10"/>
      <c r="I180" s="13"/>
      <c r="J180" s="13"/>
      <c r="K180" s="192"/>
      <c r="M180" s="90"/>
      <c r="N180" s="37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>
      <c r="A181" s="13"/>
      <c r="B181" s="173"/>
      <c r="C181" s="173"/>
      <c r="D181" s="173"/>
      <c r="E181" s="173"/>
      <c r="F181" s="173"/>
      <c r="G181" s="10"/>
      <c r="I181" s="13"/>
      <c r="J181" s="13"/>
      <c r="K181" s="192"/>
      <c r="M181" s="90"/>
      <c r="N181" s="37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>
      <c r="A182" s="13"/>
      <c r="B182" s="173"/>
      <c r="C182" s="173"/>
      <c r="D182" s="173"/>
      <c r="E182" s="173"/>
      <c r="F182" s="173"/>
      <c r="G182" s="10"/>
      <c r="I182" s="13"/>
      <c r="J182" s="13"/>
      <c r="K182" s="192"/>
      <c r="M182" s="90"/>
      <c r="N182" s="37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>
      <c r="A183" s="13"/>
      <c r="B183" s="173"/>
      <c r="C183" s="173"/>
      <c r="D183" s="173"/>
      <c r="E183" s="173"/>
      <c r="F183" s="173"/>
      <c r="G183" s="10"/>
      <c r="I183" s="13"/>
      <c r="J183" s="13"/>
      <c r="K183" s="192"/>
      <c r="M183" s="90"/>
      <c r="N183" s="37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>
      <c r="A184" s="13"/>
      <c r="B184" s="173"/>
      <c r="C184" s="173"/>
      <c r="D184" s="173"/>
      <c r="E184" s="173"/>
      <c r="F184" s="173"/>
      <c r="G184" s="10"/>
      <c r="I184" s="13"/>
      <c r="J184" s="13"/>
      <c r="K184" s="192"/>
      <c r="M184" s="90"/>
      <c r="N184" s="37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>
      <c r="A185" s="13"/>
      <c r="B185" s="173"/>
      <c r="C185" s="173"/>
      <c r="D185" s="173"/>
      <c r="E185" s="173"/>
      <c r="F185" s="173"/>
      <c r="G185" s="10"/>
      <c r="I185" s="13"/>
      <c r="J185" s="13"/>
      <c r="K185" s="192"/>
      <c r="M185" s="90"/>
      <c r="N185" s="37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>
      <c r="A186" s="13"/>
      <c r="B186" s="173"/>
      <c r="C186" s="173"/>
      <c r="D186" s="173"/>
      <c r="E186" s="173"/>
      <c r="F186" s="173"/>
      <c r="G186" s="10"/>
      <c r="I186" s="13"/>
      <c r="J186" s="13"/>
      <c r="K186" s="192"/>
      <c r="M186" s="90"/>
      <c r="N186" s="37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>
      <c r="A187" s="13"/>
      <c r="B187" s="173"/>
      <c r="C187" s="173"/>
      <c r="D187" s="173"/>
      <c r="E187" s="173"/>
      <c r="F187" s="173"/>
      <c r="G187" s="10"/>
      <c r="I187" s="13"/>
      <c r="J187" s="13"/>
      <c r="K187" s="192"/>
      <c r="M187" s="90"/>
      <c r="N187" s="37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>
      <c r="A188" s="13"/>
      <c r="B188" s="173"/>
      <c r="C188" s="173"/>
      <c r="D188" s="173"/>
      <c r="E188" s="173"/>
      <c r="F188" s="173"/>
      <c r="G188" s="10"/>
      <c r="I188" s="13"/>
      <c r="J188" s="13"/>
      <c r="K188" s="192"/>
      <c r="M188" s="90"/>
      <c r="N188" s="37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>
      <c r="A189" s="13"/>
      <c r="B189" s="173"/>
      <c r="C189" s="173"/>
      <c r="D189" s="173"/>
      <c r="E189" s="173"/>
      <c r="F189" s="173"/>
      <c r="G189" s="10"/>
      <c r="I189" s="13"/>
      <c r="J189" s="13"/>
      <c r="K189" s="192"/>
      <c r="M189" s="90"/>
      <c r="N189" s="37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>
      <c r="A190" s="13"/>
      <c r="B190" s="173"/>
      <c r="C190" s="173"/>
      <c r="D190" s="173"/>
      <c r="E190" s="173"/>
      <c r="F190" s="173"/>
      <c r="G190" s="10"/>
      <c r="I190" s="13"/>
      <c r="J190" s="13"/>
      <c r="K190" s="192"/>
      <c r="M190" s="90"/>
      <c r="N190" s="37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>
      <c r="A191" s="13"/>
      <c r="B191" s="173"/>
      <c r="C191" s="173"/>
      <c r="D191" s="173"/>
      <c r="E191" s="173"/>
      <c r="F191" s="173"/>
      <c r="G191" s="10"/>
      <c r="I191" s="13"/>
      <c r="J191" s="13"/>
      <c r="K191" s="192"/>
      <c r="M191" s="90"/>
      <c r="N191" s="37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>
      <c r="A192" s="13"/>
      <c r="B192" s="173"/>
      <c r="C192" s="173"/>
      <c r="D192" s="173"/>
      <c r="E192" s="173"/>
      <c r="F192" s="173"/>
      <c r="G192" s="10"/>
      <c r="I192" s="13"/>
      <c r="J192" s="13"/>
      <c r="K192" s="192"/>
      <c r="M192" s="90"/>
      <c r="N192" s="37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>
      <c r="A193" s="13"/>
      <c r="B193" s="173"/>
      <c r="C193" s="173"/>
      <c r="D193" s="173"/>
      <c r="E193" s="173"/>
      <c r="F193" s="173"/>
      <c r="G193" s="10"/>
      <c r="I193" s="13"/>
      <c r="J193" s="13"/>
      <c r="K193" s="192"/>
      <c r="M193" s="90"/>
      <c r="N193" s="37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>
      <c r="A194" s="13"/>
      <c r="B194" s="173"/>
      <c r="C194" s="173"/>
      <c r="D194" s="173"/>
      <c r="E194" s="173"/>
      <c r="F194" s="173"/>
      <c r="G194" s="10"/>
      <c r="I194" s="13"/>
      <c r="J194" s="13"/>
      <c r="K194" s="192"/>
      <c r="M194" s="90"/>
      <c r="N194" s="37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>
      <c r="A195" s="13"/>
      <c r="B195" s="173"/>
      <c r="C195" s="173"/>
      <c r="D195" s="173"/>
      <c r="E195" s="173"/>
      <c r="F195" s="173"/>
      <c r="G195" s="10"/>
      <c r="I195" s="13"/>
      <c r="J195" s="13"/>
      <c r="K195" s="192"/>
      <c r="M195" s="90"/>
      <c r="N195" s="37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>
      <c r="A196" s="13"/>
      <c r="B196" s="173"/>
      <c r="C196" s="173"/>
      <c r="D196" s="173"/>
      <c r="E196" s="173"/>
      <c r="F196" s="173"/>
      <c r="G196" s="10"/>
      <c r="I196" s="13"/>
      <c r="J196" s="13"/>
      <c r="K196" s="192"/>
      <c r="M196" s="90"/>
      <c r="N196" s="37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>
      <c r="A197" s="13"/>
      <c r="B197" s="173"/>
      <c r="C197" s="173"/>
      <c r="D197" s="173"/>
      <c r="E197" s="173"/>
      <c r="F197" s="173"/>
      <c r="G197" s="10"/>
      <c r="I197" s="13"/>
      <c r="J197" s="13"/>
      <c r="K197" s="192"/>
      <c r="M197" s="90"/>
      <c r="N197" s="37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>
      <c r="A198" s="13"/>
      <c r="B198" s="173"/>
      <c r="C198" s="173"/>
      <c r="D198" s="173"/>
      <c r="E198" s="173"/>
      <c r="F198" s="173"/>
      <c r="G198" s="10"/>
      <c r="I198" s="13"/>
      <c r="J198" s="13"/>
      <c r="K198" s="192"/>
      <c r="M198" s="90"/>
      <c r="N198" s="37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>
      <c r="A199" s="13"/>
      <c r="B199" s="173"/>
      <c r="C199" s="173"/>
      <c r="D199" s="173"/>
      <c r="E199" s="173"/>
      <c r="F199" s="173"/>
      <c r="G199" s="10"/>
      <c r="I199" s="13"/>
      <c r="J199" s="13"/>
      <c r="K199" s="192"/>
      <c r="M199" s="90"/>
      <c r="N199" s="37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>
      <c r="A200" s="13"/>
      <c r="B200" s="173"/>
      <c r="C200" s="173"/>
      <c r="D200" s="173"/>
      <c r="E200" s="173"/>
      <c r="F200" s="173"/>
      <c r="G200" s="10"/>
      <c r="I200" s="13"/>
      <c r="J200" s="13"/>
      <c r="K200" s="192"/>
      <c r="M200" s="90"/>
      <c r="N200" s="37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>
      <c r="A201" s="13"/>
      <c r="B201" s="173"/>
      <c r="C201" s="173"/>
      <c r="D201" s="173"/>
      <c r="E201" s="173"/>
      <c r="F201" s="173"/>
      <c r="G201" s="10"/>
      <c r="I201" s="13"/>
      <c r="J201" s="13"/>
      <c r="K201" s="192"/>
      <c r="M201" s="90"/>
      <c r="N201" s="37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>
      <c r="A202" s="13"/>
      <c r="B202" s="173"/>
      <c r="C202" s="173"/>
      <c r="D202" s="173"/>
      <c r="E202" s="173"/>
      <c r="F202" s="173"/>
      <c r="G202" s="10"/>
      <c r="I202" s="13"/>
      <c r="J202" s="13"/>
      <c r="K202" s="192"/>
      <c r="M202" s="90"/>
      <c r="N202" s="37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>
      <c r="A203" s="13"/>
      <c r="B203" s="173"/>
      <c r="C203" s="173"/>
      <c r="D203" s="173"/>
      <c r="E203" s="173"/>
      <c r="F203" s="173"/>
      <c r="G203" s="10"/>
      <c r="I203" s="13"/>
      <c r="J203" s="13"/>
      <c r="K203" s="192"/>
      <c r="M203" s="90"/>
      <c r="N203" s="37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>
      <c r="A204" s="13"/>
      <c r="B204" s="173"/>
      <c r="C204" s="173"/>
      <c r="D204" s="173"/>
      <c r="E204" s="173"/>
      <c r="F204" s="173"/>
      <c r="G204" s="10"/>
      <c r="I204" s="13"/>
      <c r="J204" s="13"/>
      <c r="K204" s="192"/>
      <c r="M204" s="90"/>
      <c r="N204" s="37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>
      <c r="A205" s="13"/>
      <c r="B205" s="173"/>
      <c r="C205" s="173"/>
      <c r="D205" s="173"/>
      <c r="E205" s="173"/>
      <c r="F205" s="173"/>
      <c r="G205" s="10"/>
      <c r="I205" s="13"/>
      <c r="J205" s="13"/>
      <c r="K205" s="192"/>
      <c r="M205" s="90"/>
      <c r="N205" s="37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>
      <c r="A206" s="13"/>
      <c r="B206" s="173"/>
      <c r="C206" s="173"/>
      <c r="D206" s="173"/>
      <c r="E206" s="173"/>
      <c r="F206" s="173"/>
      <c r="G206" s="10"/>
      <c r="I206" s="13"/>
      <c r="J206" s="13"/>
      <c r="K206" s="192"/>
      <c r="M206" s="90"/>
      <c r="N206" s="37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>
      <c r="A207" s="13"/>
      <c r="B207" s="173"/>
      <c r="C207" s="173"/>
      <c r="D207" s="173"/>
      <c r="E207" s="173"/>
      <c r="F207" s="173"/>
      <c r="G207" s="10"/>
      <c r="I207" s="13"/>
      <c r="J207" s="13"/>
      <c r="K207" s="192"/>
      <c r="M207" s="90"/>
      <c r="N207" s="37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>
      <c r="A208" s="13"/>
      <c r="B208" s="173"/>
      <c r="C208" s="173"/>
      <c r="D208" s="173"/>
      <c r="E208" s="173"/>
      <c r="F208" s="173"/>
      <c r="G208" s="10"/>
      <c r="I208" s="13"/>
      <c r="J208" s="13"/>
      <c r="K208" s="192"/>
      <c r="M208" s="90"/>
      <c r="N208" s="37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>
      <c r="A209" s="13"/>
      <c r="B209" s="173"/>
      <c r="C209" s="173"/>
      <c r="D209" s="173"/>
      <c r="E209" s="173"/>
      <c r="F209" s="173"/>
      <c r="G209" s="10"/>
      <c r="I209" s="13"/>
      <c r="J209" s="13"/>
      <c r="K209" s="192"/>
      <c r="M209" s="90"/>
      <c r="N209" s="37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>
      <c r="A210" s="13"/>
      <c r="B210" s="173"/>
      <c r="C210" s="173"/>
      <c r="D210" s="173"/>
      <c r="E210" s="173"/>
      <c r="F210" s="173"/>
      <c r="G210" s="10"/>
      <c r="I210" s="13"/>
      <c r="J210" s="13"/>
      <c r="K210" s="192"/>
      <c r="M210" s="90"/>
      <c r="N210" s="37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>
      <c r="A211" s="13"/>
      <c r="B211" s="173"/>
      <c r="C211" s="173"/>
      <c r="D211" s="173"/>
      <c r="E211" s="173"/>
      <c r="F211" s="173"/>
      <c r="G211" s="10"/>
      <c r="I211" s="13"/>
      <c r="J211" s="13"/>
      <c r="K211" s="192"/>
      <c r="M211" s="90"/>
      <c r="N211" s="37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>
      <c r="A212" s="13"/>
      <c r="B212" s="173"/>
      <c r="C212" s="173"/>
      <c r="D212" s="173"/>
      <c r="E212" s="173"/>
      <c r="F212" s="173"/>
      <c r="G212" s="10"/>
      <c r="I212" s="13"/>
      <c r="J212" s="13"/>
      <c r="K212" s="192"/>
      <c r="M212" s="90"/>
      <c r="N212" s="37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>
      <c r="A213" s="13"/>
      <c r="B213" s="173"/>
      <c r="C213" s="173"/>
      <c r="D213" s="173"/>
      <c r="E213" s="173"/>
      <c r="F213" s="173"/>
      <c r="G213" s="10"/>
      <c r="I213" s="13"/>
      <c r="J213" s="13"/>
      <c r="K213" s="192"/>
      <c r="M213" s="90"/>
      <c r="N213" s="37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>
      <c r="A214" s="13"/>
      <c r="B214" s="173"/>
      <c r="C214" s="173"/>
      <c r="D214" s="173"/>
      <c r="E214" s="173"/>
      <c r="F214" s="173"/>
      <c r="G214" s="10"/>
      <c r="I214" s="13"/>
      <c r="J214" s="13"/>
      <c r="K214" s="192"/>
      <c r="M214" s="90"/>
      <c r="N214" s="37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>
      <c r="A215" s="13"/>
      <c r="B215" s="173"/>
      <c r="C215" s="173"/>
      <c r="D215" s="173"/>
      <c r="E215" s="173"/>
      <c r="F215" s="173"/>
      <c r="G215" s="10"/>
      <c r="I215" s="13"/>
      <c r="J215" s="13"/>
      <c r="K215" s="192"/>
      <c r="M215" s="90"/>
      <c r="N215" s="37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>
      <c r="A216" s="13"/>
      <c r="B216" s="173"/>
      <c r="C216" s="173"/>
      <c r="D216" s="173"/>
      <c r="E216" s="173"/>
      <c r="F216" s="173"/>
      <c r="G216" s="10"/>
      <c r="I216" s="13"/>
      <c r="J216" s="13"/>
      <c r="K216" s="192"/>
      <c r="M216" s="90"/>
      <c r="N216" s="37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>
      <c r="A217" s="13"/>
      <c r="B217" s="173"/>
      <c r="C217" s="173"/>
      <c r="D217" s="173"/>
      <c r="E217" s="173"/>
      <c r="F217" s="173"/>
      <c r="G217" s="10"/>
      <c r="I217" s="13"/>
      <c r="J217" s="13"/>
      <c r="K217" s="192"/>
      <c r="M217" s="90"/>
      <c r="N217" s="37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>
      <c r="A218" s="13"/>
      <c r="B218" s="173"/>
      <c r="C218" s="173"/>
      <c r="D218" s="173"/>
      <c r="E218" s="173"/>
      <c r="F218" s="173"/>
      <c r="G218" s="10"/>
      <c r="I218" s="13"/>
      <c r="J218" s="13"/>
      <c r="K218" s="192"/>
      <c r="M218" s="90"/>
      <c r="N218" s="37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>
      <c r="A219" s="13"/>
      <c r="B219" s="173"/>
      <c r="C219" s="173"/>
      <c r="D219" s="173"/>
      <c r="E219" s="173"/>
      <c r="F219" s="173"/>
      <c r="G219" s="10"/>
      <c r="I219" s="13"/>
      <c r="J219" s="13"/>
      <c r="K219" s="192"/>
      <c r="M219" s="90"/>
      <c r="N219" s="37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>
      <c r="A220" s="13"/>
      <c r="B220" s="173"/>
      <c r="C220" s="173"/>
      <c r="D220" s="173"/>
      <c r="E220" s="173"/>
      <c r="F220" s="173"/>
      <c r="G220" s="10"/>
      <c r="I220" s="13"/>
      <c r="J220" s="13"/>
      <c r="K220" s="192"/>
      <c r="M220" s="90"/>
      <c r="N220" s="37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>
      <c r="A221" s="13"/>
      <c r="B221" s="173"/>
      <c r="C221" s="173"/>
      <c r="D221" s="173"/>
      <c r="E221" s="173"/>
      <c r="F221" s="173"/>
      <c r="G221" s="10"/>
      <c r="I221" s="13"/>
      <c r="J221" s="13"/>
      <c r="K221" s="192"/>
      <c r="M221" s="90"/>
      <c r="N221" s="37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>
      <c r="A222" s="13"/>
      <c r="B222" s="173"/>
      <c r="C222" s="173"/>
      <c r="D222" s="173"/>
      <c r="E222" s="173"/>
      <c r="F222" s="173"/>
      <c r="G222" s="10"/>
      <c r="I222" s="13"/>
      <c r="J222" s="13"/>
      <c r="K222" s="192"/>
      <c r="M222" s="90"/>
      <c r="N222" s="37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>
      <c r="A223" s="13"/>
      <c r="B223" s="173"/>
      <c r="C223" s="173"/>
      <c r="D223" s="173"/>
      <c r="E223" s="173"/>
      <c r="F223" s="173"/>
      <c r="G223" s="10"/>
      <c r="I223" s="13"/>
      <c r="J223" s="13"/>
      <c r="K223" s="192"/>
      <c r="M223" s="90"/>
      <c r="N223" s="37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>
      <c r="A224" s="13"/>
      <c r="B224" s="173"/>
      <c r="C224" s="173"/>
      <c r="D224" s="173"/>
      <c r="E224" s="173"/>
      <c r="F224" s="173"/>
      <c r="G224" s="10"/>
      <c r="I224" s="13"/>
      <c r="J224" s="13"/>
      <c r="K224" s="192"/>
      <c r="M224" s="90"/>
      <c r="N224" s="37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>
      <c r="A225" s="13"/>
      <c r="B225" s="173"/>
      <c r="C225" s="173"/>
      <c r="D225" s="173"/>
      <c r="E225" s="173"/>
      <c r="F225" s="173"/>
      <c r="G225" s="10"/>
      <c r="I225" s="13"/>
      <c r="J225" s="13"/>
      <c r="K225" s="192"/>
      <c r="M225" s="90"/>
      <c r="N225" s="37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>
      <c r="A226" s="13"/>
      <c r="B226" s="173"/>
      <c r="C226" s="173"/>
      <c r="D226" s="173"/>
      <c r="E226" s="173"/>
      <c r="F226" s="173"/>
      <c r="G226" s="10"/>
      <c r="I226" s="13"/>
      <c r="J226" s="13"/>
      <c r="K226" s="192"/>
      <c r="M226" s="90"/>
      <c r="N226" s="37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>
      <c r="A227" s="13"/>
      <c r="B227" s="173"/>
      <c r="C227" s="173"/>
      <c r="D227" s="173"/>
      <c r="E227" s="173"/>
      <c r="F227" s="173"/>
      <c r="G227" s="10"/>
      <c r="I227" s="13"/>
      <c r="J227" s="13"/>
      <c r="K227" s="192"/>
      <c r="M227" s="90"/>
      <c r="N227" s="37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>
      <c r="A228" s="13"/>
      <c r="B228" s="173"/>
      <c r="C228" s="173"/>
      <c r="D228" s="173"/>
      <c r="E228" s="173"/>
      <c r="F228" s="173"/>
      <c r="G228" s="10"/>
      <c r="I228" s="13"/>
      <c r="J228" s="13"/>
      <c r="K228" s="192"/>
      <c r="M228" s="90"/>
      <c r="N228" s="37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>
      <c r="A229" s="13"/>
      <c r="B229" s="173"/>
      <c r="C229" s="173"/>
      <c r="D229" s="173"/>
      <c r="E229" s="173"/>
      <c r="F229" s="173"/>
      <c r="G229" s="10"/>
      <c r="I229" s="13"/>
      <c r="J229" s="13"/>
      <c r="K229" s="192"/>
      <c r="M229" s="90"/>
      <c r="N229" s="37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>
      <c r="A230" s="13"/>
      <c r="B230" s="173"/>
      <c r="C230" s="173"/>
      <c r="D230" s="173"/>
      <c r="E230" s="173"/>
      <c r="F230" s="173"/>
      <c r="G230" s="10"/>
      <c r="I230" s="13"/>
      <c r="J230" s="13"/>
      <c r="K230" s="192"/>
      <c r="M230" s="90"/>
      <c r="N230" s="37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>
      <c r="A231" s="13"/>
      <c r="B231" s="173"/>
      <c r="C231" s="173"/>
      <c r="D231" s="173"/>
      <c r="E231" s="173"/>
      <c r="F231" s="173"/>
      <c r="G231" s="10"/>
      <c r="I231" s="13"/>
      <c r="J231" s="13"/>
      <c r="K231" s="192"/>
      <c r="M231" s="90"/>
      <c r="N231" s="37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>
      <c r="A232" s="13"/>
      <c r="B232" s="173"/>
      <c r="C232" s="173"/>
      <c r="D232" s="173"/>
      <c r="E232" s="173"/>
      <c r="F232" s="173"/>
      <c r="G232" s="10"/>
      <c r="I232" s="13"/>
      <c r="J232" s="13"/>
      <c r="K232" s="192"/>
      <c r="M232" s="90"/>
      <c r="N232" s="37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>
      <c r="A233" s="13"/>
      <c r="B233" s="173"/>
      <c r="C233" s="173"/>
      <c r="D233" s="173"/>
      <c r="E233" s="173"/>
      <c r="F233" s="173"/>
      <c r="G233" s="10"/>
      <c r="I233" s="13"/>
      <c r="J233" s="13"/>
      <c r="K233" s="192"/>
      <c r="M233" s="90"/>
      <c r="N233" s="37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>
      <c r="A234" s="13"/>
      <c r="B234" s="173"/>
      <c r="C234" s="173"/>
      <c r="D234" s="173"/>
      <c r="E234" s="173"/>
      <c r="F234" s="173"/>
      <c r="G234" s="10"/>
      <c r="I234" s="13"/>
      <c r="J234" s="13"/>
      <c r="K234" s="192"/>
      <c r="M234" s="90"/>
      <c r="N234" s="37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>
      <c r="A235" s="13"/>
      <c r="B235" s="173"/>
      <c r="C235" s="173"/>
      <c r="D235" s="173"/>
      <c r="E235" s="173"/>
      <c r="F235" s="173"/>
      <c r="G235" s="10"/>
      <c r="I235" s="13"/>
      <c r="J235" s="13"/>
      <c r="K235" s="192"/>
      <c r="M235" s="90"/>
      <c r="N235" s="37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>
      <c r="A236" s="13"/>
      <c r="B236" s="173"/>
      <c r="C236" s="173"/>
      <c r="D236" s="173"/>
      <c r="E236" s="173"/>
      <c r="F236" s="173"/>
      <c r="G236" s="10"/>
      <c r="I236" s="13"/>
      <c r="J236" s="13"/>
      <c r="K236" s="192"/>
      <c r="M236" s="90"/>
      <c r="N236" s="37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>
      <c r="A237" s="13"/>
      <c r="B237" s="173"/>
      <c r="C237" s="173"/>
      <c r="D237" s="173"/>
      <c r="E237" s="173"/>
      <c r="F237" s="173"/>
      <c r="G237" s="10"/>
      <c r="I237" s="13"/>
      <c r="J237" s="13"/>
      <c r="K237" s="192"/>
      <c r="M237" s="90"/>
      <c r="N237" s="37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>
      <c r="A238" s="13"/>
      <c r="B238" s="173"/>
      <c r="C238" s="173"/>
      <c r="D238" s="173"/>
      <c r="E238" s="173"/>
      <c r="F238" s="173"/>
      <c r="G238" s="10"/>
      <c r="I238" s="13"/>
      <c r="J238" s="13"/>
      <c r="K238" s="192"/>
      <c r="M238" s="90"/>
      <c r="N238" s="37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>
      <c r="A239" s="13"/>
      <c r="B239" s="173"/>
      <c r="C239" s="173"/>
      <c r="D239" s="173"/>
      <c r="E239" s="173"/>
      <c r="F239" s="173"/>
      <c r="G239" s="10"/>
      <c r="I239" s="13"/>
      <c r="J239" s="13"/>
      <c r="K239" s="192"/>
      <c r="M239" s="90"/>
      <c r="N239" s="37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>
      <c r="A240" s="13"/>
      <c r="B240" s="173"/>
      <c r="C240" s="173"/>
      <c r="D240" s="173"/>
      <c r="E240" s="173"/>
      <c r="F240" s="173"/>
      <c r="G240" s="10"/>
      <c r="I240" s="13"/>
      <c r="J240" s="13"/>
      <c r="K240" s="192"/>
      <c r="M240" s="90"/>
      <c r="N240" s="37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>
      <c r="A241" s="13"/>
      <c r="B241" s="173"/>
      <c r="C241" s="173"/>
      <c r="D241" s="173"/>
      <c r="E241" s="173"/>
      <c r="F241" s="173"/>
      <c r="G241" s="10"/>
      <c r="I241" s="13"/>
      <c r="J241" s="13"/>
      <c r="K241" s="192"/>
      <c r="M241" s="90"/>
      <c r="N241" s="37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>
      <c r="A242" s="13"/>
      <c r="B242" s="173"/>
      <c r="C242" s="173"/>
      <c r="D242" s="173"/>
      <c r="E242" s="173"/>
      <c r="F242" s="173"/>
      <c r="G242" s="10"/>
      <c r="I242" s="13"/>
      <c r="J242" s="13"/>
      <c r="K242" s="192"/>
      <c r="M242" s="90"/>
      <c r="N242" s="37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>
      <c r="A243" s="13"/>
      <c r="B243" s="173"/>
      <c r="C243" s="173"/>
      <c r="D243" s="173"/>
      <c r="E243" s="173"/>
      <c r="F243" s="173"/>
      <c r="G243" s="10"/>
      <c r="I243" s="13"/>
      <c r="J243" s="13"/>
      <c r="K243" s="192"/>
      <c r="M243" s="90"/>
      <c r="N243" s="37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>
      <c r="A244" s="13"/>
      <c r="B244" s="173"/>
      <c r="C244" s="173"/>
      <c r="D244" s="173"/>
      <c r="E244" s="173"/>
      <c r="F244" s="173"/>
      <c r="G244" s="10"/>
      <c r="I244" s="13"/>
      <c r="J244" s="13"/>
      <c r="K244" s="192"/>
      <c r="M244" s="90"/>
      <c r="N244" s="37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>
      <c r="A245" s="13"/>
      <c r="B245" s="173"/>
      <c r="C245" s="173"/>
      <c r="D245" s="173"/>
      <c r="E245" s="173"/>
      <c r="F245" s="173"/>
      <c r="G245" s="10"/>
      <c r="I245" s="13"/>
      <c r="J245" s="13"/>
      <c r="K245" s="192"/>
      <c r="M245" s="90"/>
      <c r="N245" s="37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>
      <c r="A246" s="13"/>
      <c r="B246" s="173"/>
      <c r="C246" s="173"/>
      <c r="D246" s="173"/>
      <c r="E246" s="173"/>
      <c r="F246" s="173"/>
      <c r="G246" s="10"/>
      <c r="I246" s="13"/>
      <c r="J246" s="13"/>
      <c r="K246" s="192"/>
      <c r="M246" s="90"/>
      <c r="N246" s="37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>
      <c r="A247" s="13"/>
      <c r="B247" s="173"/>
      <c r="C247" s="173"/>
      <c r="D247" s="173"/>
      <c r="E247" s="173"/>
      <c r="F247" s="173"/>
      <c r="G247" s="10"/>
      <c r="I247" s="13"/>
      <c r="J247" s="13"/>
      <c r="K247" s="192"/>
      <c r="M247" s="90"/>
      <c r="N247" s="37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>
      <c r="A248" s="13"/>
      <c r="B248" s="173"/>
      <c r="C248" s="173"/>
      <c r="D248" s="173"/>
      <c r="E248" s="173"/>
      <c r="F248" s="173"/>
      <c r="G248" s="10"/>
      <c r="I248" s="13"/>
      <c r="J248" s="13"/>
      <c r="K248" s="192"/>
      <c r="M248" s="90"/>
      <c r="N248" s="37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>
      <c r="A249" s="13"/>
      <c r="B249" s="173"/>
      <c r="C249" s="173"/>
      <c r="D249" s="173"/>
      <c r="E249" s="173"/>
      <c r="F249" s="173"/>
      <c r="G249" s="10"/>
      <c r="I249" s="13"/>
      <c r="J249" s="13"/>
      <c r="K249" s="192"/>
      <c r="M249" s="90"/>
      <c r="N249" s="37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>
      <c r="A250" s="13"/>
      <c r="B250" s="173"/>
      <c r="C250" s="173"/>
      <c r="D250" s="173"/>
      <c r="E250" s="173"/>
      <c r="F250" s="173"/>
      <c r="G250" s="10"/>
      <c r="I250" s="13"/>
      <c r="J250" s="13"/>
      <c r="K250" s="192"/>
      <c r="M250" s="90"/>
      <c r="N250" s="37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>
      <c r="A251" s="13"/>
      <c r="B251" s="173"/>
      <c r="C251" s="173"/>
      <c r="D251" s="173"/>
      <c r="E251" s="173"/>
      <c r="F251" s="173"/>
      <c r="G251" s="10"/>
      <c r="I251" s="13"/>
      <c r="J251" s="13"/>
      <c r="K251" s="192"/>
      <c r="M251" s="90"/>
      <c r="N251" s="37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>
      <c r="A252" s="13"/>
      <c r="B252" s="173"/>
      <c r="C252" s="173"/>
      <c r="D252" s="173"/>
      <c r="E252" s="173"/>
      <c r="F252" s="173"/>
      <c r="G252" s="10"/>
      <c r="I252" s="13"/>
      <c r="J252" s="13"/>
      <c r="K252" s="192"/>
      <c r="M252" s="90"/>
      <c r="N252" s="37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>
      <c r="A253" s="13"/>
      <c r="B253" s="173"/>
      <c r="C253" s="173"/>
      <c r="D253" s="173"/>
      <c r="E253" s="173"/>
      <c r="F253" s="173"/>
      <c r="G253" s="10"/>
      <c r="I253" s="13"/>
      <c r="J253" s="13"/>
      <c r="K253" s="192"/>
      <c r="M253" s="90"/>
      <c r="N253" s="37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>
      <c r="A254" s="13"/>
      <c r="B254" s="173"/>
      <c r="C254" s="173"/>
      <c r="D254" s="173"/>
      <c r="E254" s="173"/>
      <c r="F254" s="173"/>
      <c r="G254" s="10"/>
      <c r="I254" s="13"/>
      <c r="J254" s="13"/>
      <c r="K254" s="192"/>
      <c r="M254" s="90"/>
      <c r="N254" s="37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>
      <c r="A255" s="13"/>
      <c r="B255" s="173"/>
      <c r="C255" s="173"/>
      <c r="D255" s="173"/>
      <c r="E255" s="173"/>
      <c r="F255" s="173"/>
      <c r="G255" s="10"/>
      <c r="I255" s="13"/>
      <c r="J255" s="13"/>
      <c r="K255" s="192"/>
      <c r="M255" s="90"/>
      <c r="N255" s="37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>
      <c r="A256" s="13"/>
      <c r="B256" s="173"/>
      <c r="C256" s="173"/>
      <c r="D256" s="173"/>
      <c r="E256" s="173"/>
      <c r="F256" s="173"/>
      <c r="G256" s="10"/>
      <c r="I256" s="13"/>
      <c r="J256" s="13"/>
      <c r="K256" s="192"/>
      <c r="M256" s="90"/>
      <c r="N256" s="37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>
      <c r="A257" s="13"/>
      <c r="B257" s="173"/>
      <c r="C257" s="173"/>
      <c r="D257" s="173"/>
      <c r="E257" s="173"/>
      <c r="F257" s="173"/>
      <c r="G257" s="10"/>
      <c r="I257" s="13"/>
      <c r="J257" s="13"/>
      <c r="K257" s="192"/>
      <c r="M257" s="90"/>
      <c r="N257" s="37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>
      <c r="A258" s="13"/>
      <c r="B258" s="173"/>
      <c r="C258" s="173"/>
      <c r="D258" s="173"/>
      <c r="E258" s="173"/>
      <c r="F258" s="173"/>
      <c r="G258" s="10"/>
      <c r="I258" s="13"/>
      <c r="J258" s="13"/>
      <c r="K258" s="192"/>
      <c r="M258" s="90"/>
      <c r="N258" s="37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>
      <c r="A259" s="13"/>
      <c r="B259" s="173"/>
      <c r="C259" s="173"/>
      <c r="D259" s="173"/>
      <c r="E259" s="173"/>
      <c r="F259" s="173"/>
      <c r="G259" s="10"/>
      <c r="I259" s="13"/>
      <c r="J259" s="13"/>
      <c r="K259" s="192"/>
      <c r="M259" s="90"/>
      <c r="N259" s="37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>
      <c r="A260" s="13"/>
      <c r="B260" s="173"/>
      <c r="C260" s="173"/>
      <c r="D260" s="173"/>
      <c r="E260" s="173"/>
      <c r="F260" s="173"/>
      <c r="G260" s="10"/>
      <c r="I260" s="13"/>
      <c r="J260" s="13"/>
      <c r="K260" s="192"/>
      <c r="M260" s="90"/>
      <c r="N260" s="37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>
      <c r="A261" s="13"/>
      <c r="B261" s="173"/>
      <c r="C261" s="173"/>
      <c r="D261" s="173"/>
      <c r="E261" s="173"/>
      <c r="F261" s="173"/>
      <c r="G261" s="10"/>
      <c r="I261" s="13"/>
      <c r="J261" s="13"/>
      <c r="K261" s="192"/>
      <c r="M261" s="90"/>
      <c r="N261" s="37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>
      <c r="A262" s="13"/>
      <c r="B262" s="173"/>
      <c r="C262" s="173"/>
      <c r="D262" s="173"/>
      <c r="E262" s="173"/>
      <c r="F262" s="173"/>
      <c r="G262" s="10"/>
      <c r="I262" s="13"/>
      <c r="J262" s="13"/>
      <c r="K262" s="192"/>
      <c r="M262" s="90"/>
      <c r="N262" s="37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>
      <c r="A263" s="13"/>
      <c r="B263" s="173"/>
      <c r="C263" s="173"/>
      <c r="D263" s="173"/>
      <c r="E263" s="173"/>
      <c r="F263" s="173"/>
      <c r="G263" s="10"/>
      <c r="I263" s="13"/>
      <c r="J263" s="13"/>
      <c r="K263" s="192"/>
      <c r="M263" s="90"/>
      <c r="N263" s="37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>
      <c r="A264" s="13"/>
      <c r="B264" s="173"/>
      <c r="C264" s="173"/>
      <c r="D264" s="173"/>
      <c r="E264" s="173"/>
      <c r="F264" s="173"/>
      <c r="G264" s="10"/>
      <c r="I264" s="13"/>
      <c r="J264" s="13"/>
      <c r="K264" s="192"/>
      <c r="M264" s="90"/>
      <c r="N264" s="37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>
      <c r="A265" s="13"/>
      <c r="B265" s="173"/>
      <c r="C265" s="173"/>
      <c r="D265" s="173"/>
      <c r="E265" s="173"/>
      <c r="F265" s="173"/>
      <c r="G265" s="10"/>
      <c r="I265" s="13"/>
      <c r="J265" s="13"/>
      <c r="K265" s="192"/>
      <c r="M265" s="90"/>
      <c r="N265" s="37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>
      <c r="A266" s="13"/>
      <c r="B266" s="173"/>
      <c r="C266" s="173"/>
      <c r="D266" s="173"/>
      <c r="E266" s="173"/>
      <c r="F266" s="173"/>
      <c r="G266" s="10"/>
      <c r="I266" s="13"/>
      <c r="J266" s="13"/>
      <c r="K266" s="192"/>
      <c r="M266" s="90"/>
      <c r="N266" s="37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>
      <c r="A267" s="13"/>
      <c r="B267" s="173"/>
      <c r="C267" s="173"/>
      <c r="D267" s="173"/>
      <c r="E267" s="173"/>
      <c r="F267" s="173"/>
      <c r="G267" s="10"/>
      <c r="I267" s="13"/>
      <c r="J267" s="13"/>
      <c r="K267" s="192"/>
      <c r="M267" s="90"/>
      <c r="N267" s="37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>
      <c r="A268" s="13"/>
      <c r="B268" s="173"/>
      <c r="C268" s="173"/>
      <c r="D268" s="173"/>
      <c r="E268" s="173"/>
      <c r="F268" s="173"/>
      <c r="G268" s="10"/>
      <c r="I268" s="13"/>
      <c r="J268" s="13"/>
      <c r="K268" s="192"/>
      <c r="M268" s="90"/>
      <c r="N268" s="37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>
      <c r="A269" s="13"/>
      <c r="B269" s="173"/>
      <c r="C269" s="173"/>
      <c r="D269" s="173"/>
      <c r="E269" s="173"/>
      <c r="F269" s="173"/>
      <c r="G269" s="10"/>
      <c r="I269" s="13"/>
      <c r="J269" s="13"/>
      <c r="K269" s="192"/>
      <c r="M269" s="90"/>
      <c r="N269" s="37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>
      <c r="A270" s="13"/>
      <c r="B270" s="173"/>
      <c r="C270" s="173"/>
      <c r="D270" s="173"/>
      <c r="E270" s="173"/>
      <c r="F270" s="173"/>
      <c r="G270" s="10"/>
      <c r="I270" s="13"/>
      <c r="J270" s="13"/>
      <c r="K270" s="192"/>
      <c r="M270" s="90"/>
      <c r="N270" s="37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>
      <c r="A271" s="13"/>
      <c r="B271" s="173"/>
      <c r="C271" s="173"/>
      <c r="D271" s="173"/>
      <c r="E271" s="173"/>
      <c r="F271" s="173"/>
      <c r="G271" s="10"/>
      <c r="I271" s="13"/>
      <c r="J271" s="13"/>
      <c r="K271" s="192"/>
      <c r="M271" s="90"/>
      <c r="N271" s="37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>
      <c r="A272" s="13"/>
      <c r="B272" s="173"/>
      <c r="C272" s="173"/>
      <c r="D272" s="173"/>
      <c r="E272" s="173"/>
      <c r="F272" s="173"/>
      <c r="G272" s="10"/>
      <c r="I272" s="13"/>
      <c r="J272" s="13"/>
      <c r="K272" s="192"/>
      <c r="M272" s="90"/>
      <c r="N272" s="37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>
      <c r="A273" s="13"/>
      <c r="B273" s="173"/>
      <c r="C273" s="173"/>
      <c r="D273" s="173"/>
      <c r="E273" s="173"/>
      <c r="F273" s="173"/>
      <c r="G273" s="10"/>
      <c r="I273" s="13"/>
      <c r="J273" s="13"/>
      <c r="K273" s="192"/>
      <c r="M273" s="90"/>
      <c r="N273" s="37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>
      <c r="A274" s="13"/>
      <c r="B274" s="173"/>
      <c r="C274" s="173"/>
      <c r="D274" s="173"/>
      <c r="E274" s="173"/>
      <c r="F274" s="173"/>
      <c r="G274" s="10"/>
      <c r="I274" s="13"/>
      <c r="J274" s="13"/>
      <c r="K274" s="192"/>
      <c r="M274" s="90"/>
      <c r="N274" s="37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>
      <c r="A275" s="13"/>
      <c r="B275" s="173"/>
      <c r="C275" s="173"/>
      <c r="D275" s="173"/>
      <c r="E275" s="173"/>
      <c r="F275" s="173"/>
      <c r="G275" s="10"/>
      <c r="I275" s="13"/>
      <c r="J275" s="13"/>
      <c r="K275" s="192"/>
      <c r="M275" s="90"/>
      <c r="N275" s="37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>
      <c r="A276" s="13"/>
      <c r="B276" s="173"/>
      <c r="C276" s="173"/>
      <c r="D276" s="173"/>
      <c r="E276" s="173"/>
      <c r="F276" s="173"/>
      <c r="G276" s="10"/>
      <c r="I276" s="13"/>
      <c r="J276" s="13"/>
      <c r="K276" s="192"/>
      <c r="M276" s="90"/>
      <c r="N276" s="37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>
      <c r="A277" s="13"/>
      <c r="B277" s="173"/>
      <c r="C277" s="173"/>
      <c r="D277" s="173"/>
      <c r="E277" s="173"/>
      <c r="F277" s="173"/>
      <c r="G277" s="10"/>
      <c r="I277" s="13"/>
      <c r="J277" s="13"/>
      <c r="K277" s="192"/>
      <c r="M277" s="90"/>
      <c r="N277" s="37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>
      <c r="A278" s="13"/>
      <c r="B278" s="173"/>
      <c r="C278" s="173"/>
      <c r="D278" s="173"/>
      <c r="E278" s="173"/>
      <c r="F278" s="173"/>
      <c r="G278" s="10"/>
      <c r="I278" s="13"/>
      <c r="J278" s="13"/>
      <c r="K278" s="192"/>
      <c r="M278" s="90"/>
      <c r="N278" s="37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>
      <c r="A279" s="13"/>
      <c r="B279" s="173"/>
      <c r="C279" s="173"/>
      <c r="D279" s="173"/>
      <c r="E279" s="173"/>
      <c r="F279" s="173"/>
      <c r="G279" s="10"/>
      <c r="I279" s="13"/>
      <c r="J279" s="13"/>
      <c r="K279" s="192"/>
      <c r="M279" s="90"/>
      <c r="N279" s="37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>
      <c r="A280" s="13"/>
      <c r="B280" s="173"/>
      <c r="C280" s="173"/>
      <c r="D280" s="173"/>
      <c r="E280" s="173"/>
      <c r="F280" s="173"/>
      <c r="G280" s="10"/>
      <c r="I280" s="13"/>
      <c r="J280" s="13"/>
      <c r="K280" s="192"/>
      <c r="M280" s="90"/>
      <c r="N280" s="37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>
      <c r="A281" s="13"/>
      <c r="B281" s="173"/>
      <c r="C281" s="173"/>
      <c r="D281" s="173"/>
      <c r="E281" s="173"/>
      <c r="F281" s="173"/>
      <c r="G281" s="10"/>
      <c r="I281" s="13"/>
      <c r="J281" s="13"/>
      <c r="K281" s="192"/>
      <c r="M281" s="90"/>
      <c r="N281" s="37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>
      <c r="A282" s="13"/>
      <c r="B282" s="173"/>
      <c r="C282" s="173"/>
      <c r="D282" s="173"/>
      <c r="E282" s="173"/>
      <c r="F282" s="173"/>
      <c r="G282" s="10"/>
      <c r="I282" s="13"/>
      <c r="J282" s="13"/>
      <c r="K282" s="192"/>
      <c r="M282" s="90"/>
      <c r="N282" s="37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>
      <c r="A283" s="13"/>
      <c r="B283" s="173"/>
      <c r="C283" s="173"/>
      <c r="D283" s="173"/>
      <c r="E283" s="173"/>
      <c r="F283" s="173"/>
      <c r="G283" s="10"/>
      <c r="I283" s="13"/>
      <c r="J283" s="13"/>
      <c r="K283" s="192"/>
      <c r="M283" s="90"/>
      <c r="N283" s="37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>
      <c r="A284" s="13"/>
      <c r="B284" s="173"/>
      <c r="C284" s="173"/>
      <c r="D284" s="173"/>
      <c r="E284" s="173"/>
      <c r="F284" s="173"/>
      <c r="G284" s="10"/>
      <c r="I284" s="13"/>
      <c r="J284" s="13"/>
      <c r="K284" s="192"/>
      <c r="M284" s="90"/>
      <c r="N284" s="37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>
      <c r="A285" s="13"/>
      <c r="B285" s="173"/>
      <c r="C285" s="173"/>
      <c r="D285" s="173"/>
      <c r="E285" s="173"/>
      <c r="F285" s="173"/>
      <c r="G285" s="10"/>
      <c r="I285" s="13"/>
      <c r="J285" s="13"/>
      <c r="K285" s="192"/>
      <c r="M285" s="90"/>
      <c r="N285" s="37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>
      <c r="A286" s="13"/>
      <c r="B286" s="173"/>
      <c r="C286" s="173"/>
      <c r="D286" s="173"/>
      <c r="E286" s="173"/>
      <c r="F286" s="173"/>
      <c r="G286" s="10"/>
      <c r="I286" s="13"/>
      <c r="J286" s="13"/>
      <c r="K286" s="192"/>
      <c r="M286" s="90"/>
      <c r="N286" s="37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>
      <c r="A287" s="13"/>
      <c r="B287" s="173"/>
      <c r="C287" s="173"/>
      <c r="D287" s="173"/>
      <c r="E287" s="173"/>
      <c r="F287" s="173"/>
      <c r="G287" s="10"/>
      <c r="I287" s="13"/>
      <c r="J287" s="13"/>
      <c r="K287" s="192"/>
      <c r="M287" s="90"/>
      <c r="N287" s="37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>
      <c r="A288" s="13"/>
      <c r="B288" s="173"/>
      <c r="C288" s="173"/>
      <c r="D288" s="173"/>
      <c r="E288" s="173"/>
      <c r="F288" s="173"/>
      <c r="G288" s="10"/>
      <c r="I288" s="13"/>
      <c r="J288" s="13"/>
      <c r="K288" s="192"/>
      <c r="M288" s="90"/>
      <c r="N288" s="37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>
      <c r="A289" s="13"/>
      <c r="B289" s="173"/>
      <c r="C289" s="173"/>
      <c r="D289" s="173"/>
      <c r="E289" s="173"/>
      <c r="F289" s="173"/>
      <c r="G289" s="10"/>
      <c r="I289" s="13"/>
      <c r="J289" s="13"/>
      <c r="K289" s="192"/>
      <c r="M289" s="90"/>
      <c r="N289" s="37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>
      <c r="A290" s="13"/>
      <c r="B290" s="173"/>
      <c r="C290" s="173"/>
      <c r="D290" s="173"/>
      <c r="E290" s="173"/>
      <c r="F290" s="173"/>
      <c r="G290" s="10"/>
      <c r="I290" s="13"/>
      <c r="J290" s="13"/>
      <c r="K290" s="192"/>
      <c r="M290" s="90"/>
      <c r="N290" s="37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>
      <c r="A291" s="13"/>
      <c r="B291" s="173"/>
      <c r="C291" s="173"/>
      <c r="D291" s="173"/>
      <c r="E291" s="173"/>
      <c r="F291" s="173"/>
      <c r="G291" s="10"/>
      <c r="I291" s="13"/>
      <c r="J291" s="13"/>
      <c r="K291" s="192"/>
      <c r="M291" s="90"/>
      <c r="N291" s="37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>
      <c r="A292" s="13"/>
      <c r="B292" s="173"/>
      <c r="C292" s="173"/>
      <c r="D292" s="173"/>
      <c r="E292" s="173"/>
      <c r="F292" s="173"/>
      <c r="G292" s="10"/>
      <c r="I292" s="13"/>
      <c r="J292" s="13"/>
      <c r="K292" s="192"/>
      <c r="M292" s="90"/>
      <c r="N292" s="37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>
      <c r="A293" s="13"/>
      <c r="B293" s="173"/>
      <c r="C293" s="173"/>
      <c r="D293" s="173"/>
      <c r="E293" s="173"/>
      <c r="F293" s="173"/>
      <c r="G293" s="10"/>
      <c r="I293" s="13"/>
      <c r="J293" s="13"/>
      <c r="K293" s="192"/>
      <c r="M293" s="90"/>
      <c r="N293" s="37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>
      <c r="A294" s="13"/>
      <c r="B294" s="173"/>
      <c r="C294" s="173"/>
      <c r="D294" s="173"/>
      <c r="E294" s="173"/>
      <c r="F294" s="173"/>
      <c r="G294" s="10"/>
      <c r="I294" s="13"/>
      <c r="J294" s="13"/>
      <c r="K294" s="192"/>
      <c r="M294" s="90"/>
      <c r="N294" s="37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>
      <c r="A295" s="13"/>
      <c r="B295" s="173"/>
      <c r="C295" s="173"/>
      <c r="D295" s="173"/>
      <c r="E295" s="173"/>
      <c r="F295" s="173"/>
      <c r="G295" s="10"/>
      <c r="I295" s="13"/>
      <c r="J295" s="13"/>
      <c r="K295" s="192"/>
      <c r="M295" s="90"/>
      <c r="N295" s="37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>
      <c r="A296" s="13"/>
      <c r="B296" s="173"/>
      <c r="C296" s="173"/>
      <c r="D296" s="173"/>
      <c r="E296" s="173"/>
      <c r="F296" s="173"/>
      <c r="G296" s="10"/>
      <c r="I296" s="13"/>
      <c r="J296" s="13"/>
      <c r="K296" s="192"/>
      <c r="M296" s="90"/>
      <c r="N296" s="37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>
      <c r="A297" s="13"/>
      <c r="B297" s="173"/>
      <c r="C297" s="173"/>
      <c r="D297" s="173"/>
      <c r="E297" s="173"/>
      <c r="F297" s="173"/>
      <c r="G297" s="10"/>
      <c r="I297" s="13"/>
      <c r="J297" s="13"/>
      <c r="K297" s="192"/>
      <c r="M297" s="90"/>
      <c r="N297" s="37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>
      <c r="A298" s="13"/>
      <c r="B298" s="173"/>
      <c r="C298" s="173"/>
      <c r="D298" s="173"/>
      <c r="E298" s="173"/>
      <c r="F298" s="173"/>
      <c r="G298" s="10"/>
      <c r="I298" s="13"/>
      <c r="J298" s="13"/>
      <c r="K298" s="192"/>
      <c r="M298" s="90"/>
      <c r="N298" s="37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>
      <c r="A299" s="13"/>
      <c r="B299" s="173"/>
      <c r="C299" s="173"/>
      <c r="D299" s="173"/>
      <c r="E299" s="173"/>
      <c r="F299" s="173"/>
      <c r="G299" s="10"/>
      <c r="I299" s="13"/>
      <c r="J299" s="13"/>
      <c r="K299" s="192"/>
      <c r="M299" s="90"/>
      <c r="N299" s="37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>
      <c r="A300" s="13"/>
      <c r="B300" s="173"/>
      <c r="C300" s="173"/>
      <c r="D300" s="173"/>
      <c r="E300" s="173"/>
      <c r="F300" s="173"/>
      <c r="G300" s="10"/>
      <c r="I300" s="13"/>
      <c r="J300" s="13"/>
      <c r="K300" s="192"/>
      <c r="M300" s="90"/>
      <c r="N300" s="37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>
      <c r="A301" s="13"/>
      <c r="B301" s="173"/>
      <c r="C301" s="173"/>
      <c r="D301" s="173"/>
      <c r="E301" s="173"/>
      <c r="F301" s="173"/>
      <c r="G301" s="10"/>
      <c r="I301" s="13"/>
      <c r="J301" s="13"/>
      <c r="K301" s="192"/>
      <c r="M301" s="90"/>
      <c r="N301" s="37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>
      <c r="A302" s="13"/>
      <c r="B302" s="173"/>
      <c r="C302" s="173"/>
      <c r="D302" s="173"/>
      <c r="E302" s="173"/>
      <c r="F302" s="173"/>
      <c r="G302" s="10"/>
      <c r="I302" s="13"/>
      <c r="J302" s="13"/>
      <c r="K302" s="192"/>
      <c r="M302" s="90"/>
      <c r="N302" s="37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>
      <c r="A303" s="13"/>
      <c r="B303" s="173"/>
      <c r="C303" s="173"/>
      <c r="D303" s="173"/>
      <c r="E303" s="173"/>
      <c r="F303" s="173"/>
      <c r="G303" s="10"/>
      <c r="I303" s="13"/>
      <c r="J303" s="13"/>
      <c r="K303" s="192"/>
      <c r="M303" s="90"/>
      <c r="N303" s="37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>
      <c r="A304" s="13"/>
      <c r="B304" s="173"/>
      <c r="C304" s="173"/>
      <c r="D304" s="173"/>
      <c r="E304" s="173"/>
      <c r="F304" s="173"/>
      <c r="G304" s="10"/>
      <c r="I304" s="13"/>
      <c r="J304" s="13"/>
      <c r="K304" s="192"/>
      <c r="M304" s="90"/>
      <c r="N304" s="37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>
      <c r="A305" s="13"/>
      <c r="B305" s="173"/>
      <c r="C305" s="173"/>
      <c r="D305" s="173"/>
      <c r="E305" s="173"/>
      <c r="F305" s="173"/>
      <c r="G305" s="10"/>
      <c r="I305" s="13"/>
      <c r="J305" s="13"/>
      <c r="K305" s="192"/>
      <c r="M305" s="90"/>
      <c r="N305" s="37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>
      <c r="A306" s="13"/>
      <c r="B306" s="173"/>
      <c r="C306" s="173"/>
      <c r="D306" s="173"/>
      <c r="E306" s="173"/>
      <c r="F306" s="173"/>
      <c r="G306" s="10"/>
      <c r="I306" s="13"/>
      <c r="J306" s="13"/>
      <c r="K306" s="192"/>
      <c r="M306" s="90"/>
      <c r="N306" s="37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>
      <c r="A307" s="13"/>
      <c r="B307" s="173"/>
      <c r="C307" s="173"/>
      <c r="D307" s="173"/>
      <c r="E307" s="173"/>
      <c r="F307" s="173"/>
      <c r="G307" s="10"/>
      <c r="I307" s="13"/>
      <c r="J307" s="13"/>
      <c r="K307" s="192"/>
      <c r="M307" s="90"/>
      <c r="N307" s="37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>
      <c r="A308" s="13"/>
      <c r="B308" s="173"/>
      <c r="C308" s="173"/>
      <c r="D308" s="173"/>
      <c r="E308" s="173"/>
      <c r="F308" s="173"/>
      <c r="G308" s="10"/>
      <c r="I308" s="13"/>
      <c r="J308" s="13"/>
      <c r="K308" s="192"/>
      <c r="M308" s="90"/>
      <c r="N308" s="37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>
      <c r="A309" s="13"/>
      <c r="B309" s="173"/>
      <c r="C309" s="173"/>
      <c r="D309" s="173"/>
      <c r="E309" s="173"/>
      <c r="F309" s="173"/>
      <c r="G309" s="10"/>
      <c r="I309" s="13"/>
      <c r="J309" s="13"/>
      <c r="K309" s="192"/>
      <c r="M309" s="90"/>
      <c r="N309" s="37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>
      <c r="A310" s="13"/>
      <c r="B310" s="173"/>
      <c r="C310" s="173"/>
      <c r="D310" s="173"/>
      <c r="E310" s="173"/>
      <c r="F310" s="173"/>
      <c r="G310" s="10"/>
      <c r="I310" s="13"/>
      <c r="J310" s="13"/>
      <c r="K310" s="192"/>
      <c r="M310" s="90"/>
      <c r="N310" s="37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>
      <c r="A311" s="13"/>
      <c r="B311" s="173"/>
      <c r="C311" s="173"/>
      <c r="D311" s="173"/>
      <c r="E311" s="173"/>
      <c r="F311" s="173"/>
      <c r="G311" s="10"/>
      <c r="I311" s="13"/>
      <c r="J311" s="13"/>
      <c r="K311" s="192"/>
      <c r="M311" s="90"/>
      <c r="N311" s="37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>
      <c r="A312" s="13"/>
      <c r="B312" s="173"/>
      <c r="C312" s="173"/>
      <c r="D312" s="173"/>
      <c r="E312" s="173"/>
      <c r="F312" s="173"/>
      <c r="G312" s="10"/>
      <c r="I312" s="13"/>
      <c r="J312" s="13"/>
      <c r="K312" s="192"/>
      <c r="M312" s="90"/>
      <c r="N312" s="37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>
      <c r="A313" s="13"/>
      <c r="B313" s="173"/>
      <c r="C313" s="173"/>
      <c r="D313" s="173"/>
      <c r="E313" s="173"/>
      <c r="F313" s="173"/>
      <c r="G313" s="10"/>
      <c r="I313" s="13"/>
      <c r="J313" s="13"/>
      <c r="K313" s="192"/>
      <c r="M313" s="90"/>
      <c r="N313" s="37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>
      <c r="A314" s="13"/>
      <c r="B314" s="173"/>
      <c r="C314" s="173"/>
      <c r="D314" s="173"/>
      <c r="E314" s="173"/>
      <c r="F314" s="173"/>
      <c r="G314" s="10"/>
      <c r="I314" s="13"/>
      <c r="J314" s="13"/>
      <c r="K314" s="192"/>
      <c r="M314" s="90"/>
      <c r="N314" s="37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>
      <c r="A315" s="13"/>
      <c r="B315" s="173"/>
      <c r="C315" s="173"/>
      <c r="D315" s="173"/>
      <c r="E315" s="173"/>
      <c r="F315" s="173"/>
      <c r="G315" s="10"/>
      <c r="I315" s="13"/>
      <c r="J315" s="13"/>
      <c r="K315" s="192"/>
      <c r="M315" s="90"/>
      <c r="N315" s="37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>
      <c r="A316" s="13"/>
      <c r="B316" s="173"/>
      <c r="C316" s="173"/>
      <c r="D316" s="173"/>
      <c r="E316" s="173"/>
      <c r="F316" s="173"/>
      <c r="G316" s="10"/>
      <c r="I316" s="13"/>
      <c r="J316" s="13"/>
      <c r="K316" s="192"/>
      <c r="M316" s="90"/>
      <c r="N316" s="37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>
      <c r="A317" s="13"/>
      <c r="B317" s="173"/>
      <c r="C317" s="173"/>
      <c r="D317" s="173"/>
      <c r="E317" s="173"/>
      <c r="F317" s="173"/>
      <c r="G317" s="10"/>
      <c r="I317" s="13"/>
      <c r="J317" s="13"/>
      <c r="K317" s="192"/>
      <c r="M317" s="90"/>
      <c r="N317" s="37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>
      <c r="A318" s="13"/>
      <c r="B318" s="173"/>
      <c r="C318" s="173"/>
      <c r="D318" s="173"/>
      <c r="E318" s="173"/>
      <c r="F318" s="173"/>
      <c r="G318" s="10"/>
      <c r="I318" s="13"/>
      <c r="J318" s="13"/>
      <c r="K318" s="192"/>
      <c r="M318" s="90"/>
      <c r="N318" s="37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>
      <c r="A319" s="13"/>
      <c r="B319" s="173"/>
      <c r="C319" s="173"/>
      <c r="D319" s="173"/>
      <c r="E319" s="173"/>
      <c r="F319" s="173"/>
      <c r="G319" s="10"/>
      <c r="I319" s="13"/>
      <c r="J319" s="13"/>
      <c r="K319" s="192"/>
      <c r="M319" s="90"/>
      <c r="N319" s="37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>
      <c r="A320" s="13"/>
      <c r="B320" s="173"/>
      <c r="C320" s="173"/>
      <c r="D320" s="173"/>
      <c r="E320" s="173"/>
      <c r="F320" s="173"/>
      <c r="G320" s="10"/>
      <c r="I320" s="13"/>
      <c r="J320" s="13"/>
      <c r="K320" s="192"/>
      <c r="M320" s="90"/>
      <c r="N320" s="37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>
      <c r="A321" s="13"/>
      <c r="B321" s="173"/>
      <c r="C321" s="173"/>
      <c r="D321" s="173"/>
      <c r="E321" s="173"/>
      <c r="F321" s="173"/>
      <c r="G321" s="10"/>
      <c r="I321" s="13"/>
      <c r="J321" s="13"/>
      <c r="K321" s="192"/>
      <c r="M321" s="90"/>
      <c r="N321" s="37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>
      <c r="A322" s="13"/>
      <c r="B322" s="173"/>
      <c r="C322" s="173"/>
      <c r="D322" s="173"/>
      <c r="E322" s="173"/>
      <c r="F322" s="173"/>
      <c r="G322" s="10"/>
      <c r="I322" s="13"/>
      <c r="J322" s="13"/>
      <c r="K322" s="192"/>
      <c r="M322" s="90"/>
      <c r="N322" s="37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>
      <c r="A323" s="13"/>
      <c r="B323" s="173"/>
      <c r="C323" s="173"/>
      <c r="D323" s="173"/>
      <c r="E323" s="173"/>
      <c r="F323" s="173"/>
      <c r="G323" s="10"/>
      <c r="I323" s="13"/>
      <c r="J323" s="13"/>
      <c r="K323" s="192"/>
      <c r="M323" s="90"/>
      <c r="N323" s="37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>
      <c r="A324" s="13"/>
      <c r="B324" s="173"/>
      <c r="C324" s="173"/>
      <c r="D324" s="173"/>
      <c r="E324" s="173"/>
      <c r="F324" s="173"/>
      <c r="G324" s="10"/>
      <c r="I324" s="13"/>
      <c r="J324" s="13"/>
      <c r="K324" s="192"/>
      <c r="M324" s="90"/>
      <c r="N324" s="37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>
      <c r="A325" s="13"/>
      <c r="B325" s="173"/>
      <c r="C325" s="173"/>
      <c r="D325" s="173"/>
      <c r="E325" s="173"/>
      <c r="F325" s="173"/>
      <c r="G325" s="10"/>
      <c r="I325" s="13"/>
      <c r="J325" s="13"/>
      <c r="K325" s="192"/>
      <c r="M325" s="90"/>
      <c r="N325" s="37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>
      <c r="A326" s="13"/>
      <c r="B326" s="173"/>
      <c r="C326" s="173"/>
      <c r="D326" s="173"/>
      <c r="E326" s="173"/>
      <c r="F326" s="173"/>
      <c r="G326" s="10"/>
      <c r="I326" s="13"/>
      <c r="J326" s="13"/>
      <c r="K326" s="192"/>
      <c r="M326" s="90"/>
      <c r="N326" s="37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>
      <c r="A327" s="13"/>
      <c r="B327" s="173"/>
      <c r="C327" s="173"/>
      <c r="D327" s="173"/>
      <c r="E327" s="173"/>
      <c r="F327" s="173"/>
      <c r="G327" s="10"/>
      <c r="I327" s="13"/>
      <c r="J327" s="13"/>
      <c r="K327" s="192"/>
      <c r="M327" s="90"/>
      <c r="N327" s="37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>
      <c r="A328" s="13"/>
      <c r="B328" s="173"/>
      <c r="C328" s="173"/>
      <c r="D328" s="173"/>
      <c r="E328" s="173"/>
      <c r="F328" s="173"/>
      <c r="G328" s="10"/>
      <c r="I328" s="13"/>
      <c r="J328" s="13"/>
      <c r="K328" s="192"/>
      <c r="M328" s="90"/>
      <c r="N328" s="37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>
      <c r="A329" s="13"/>
      <c r="B329" s="173"/>
      <c r="C329" s="173"/>
      <c r="D329" s="173"/>
      <c r="E329" s="173"/>
      <c r="F329" s="173"/>
      <c r="G329" s="10"/>
      <c r="I329" s="13"/>
      <c r="J329" s="13"/>
      <c r="K329" s="192"/>
      <c r="M329" s="90"/>
      <c r="N329" s="37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>
      <c r="A330" s="13"/>
      <c r="B330" s="173"/>
      <c r="C330" s="173"/>
      <c r="D330" s="173"/>
      <c r="E330" s="173"/>
      <c r="F330" s="173"/>
      <c r="G330" s="10"/>
      <c r="I330" s="13"/>
      <c r="J330" s="13"/>
      <c r="K330" s="192"/>
      <c r="M330" s="90"/>
      <c r="N330" s="37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>
      <c r="A331" s="13"/>
      <c r="B331" s="173"/>
      <c r="C331" s="173"/>
      <c r="D331" s="173"/>
      <c r="E331" s="173"/>
      <c r="F331" s="173"/>
      <c r="G331" s="10"/>
      <c r="I331" s="13"/>
      <c r="J331" s="13"/>
      <c r="K331" s="192"/>
      <c r="M331" s="90"/>
      <c r="N331" s="37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>
      <c r="A332" s="13"/>
      <c r="B332" s="173"/>
      <c r="C332" s="173"/>
      <c r="D332" s="173"/>
      <c r="E332" s="173"/>
      <c r="F332" s="173"/>
      <c r="G332" s="10"/>
      <c r="I332" s="13"/>
      <c r="J332" s="13"/>
      <c r="K332" s="192"/>
      <c r="M332" s="90"/>
      <c r="N332" s="37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>
      <c r="A333" s="13"/>
      <c r="B333" s="173"/>
      <c r="C333" s="173"/>
      <c r="D333" s="173"/>
      <c r="E333" s="173"/>
      <c r="F333" s="173"/>
      <c r="G333" s="10"/>
      <c r="I333" s="13"/>
      <c r="J333" s="13"/>
      <c r="K333" s="192"/>
      <c r="M333" s="90"/>
      <c r="N333" s="37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>
      <c r="A334" s="13"/>
      <c r="B334" s="173"/>
      <c r="C334" s="173"/>
      <c r="D334" s="173"/>
      <c r="E334" s="173"/>
      <c r="F334" s="173"/>
      <c r="G334" s="10"/>
      <c r="I334" s="13"/>
      <c r="J334" s="13"/>
      <c r="K334" s="192"/>
      <c r="M334" s="90"/>
      <c r="N334" s="37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>
      <c r="A335" s="13"/>
      <c r="B335" s="173"/>
      <c r="C335" s="173"/>
      <c r="D335" s="173"/>
      <c r="E335" s="173"/>
      <c r="F335" s="173"/>
      <c r="G335" s="10"/>
      <c r="I335" s="13"/>
      <c r="J335" s="13"/>
      <c r="K335" s="192"/>
      <c r="M335" s="90"/>
      <c r="N335" s="37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>
      <c r="A336" s="13"/>
      <c r="B336" s="173"/>
      <c r="C336" s="173"/>
      <c r="D336" s="173"/>
      <c r="E336" s="173"/>
      <c r="F336" s="173"/>
      <c r="G336" s="10"/>
      <c r="I336" s="13"/>
      <c r="J336" s="13"/>
      <c r="K336" s="192"/>
      <c r="M336" s="90"/>
      <c r="N336" s="37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>
      <c r="A337" s="13"/>
      <c r="B337" s="173"/>
      <c r="C337" s="173"/>
      <c r="D337" s="173"/>
      <c r="E337" s="173"/>
      <c r="F337" s="173"/>
      <c r="G337" s="10"/>
      <c r="I337" s="13"/>
      <c r="J337" s="13"/>
      <c r="K337" s="192"/>
      <c r="M337" s="90"/>
      <c r="N337" s="37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>
      <c r="A338" s="13"/>
      <c r="B338" s="173"/>
      <c r="C338" s="173"/>
      <c r="D338" s="173"/>
      <c r="E338" s="173"/>
      <c r="F338" s="173"/>
      <c r="G338" s="10"/>
      <c r="I338" s="13"/>
      <c r="J338" s="13"/>
      <c r="K338" s="192"/>
      <c r="M338" s="90"/>
      <c r="N338" s="37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>
      <c r="A339" s="13"/>
      <c r="B339" s="173"/>
      <c r="C339" s="173"/>
      <c r="D339" s="173"/>
      <c r="E339" s="173"/>
      <c r="F339" s="173"/>
      <c r="G339" s="10"/>
      <c r="I339" s="13"/>
      <c r="J339" s="13"/>
      <c r="K339" s="192"/>
      <c r="M339" s="90"/>
      <c r="N339" s="37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>
      <c r="A340" s="13"/>
      <c r="B340" s="173"/>
      <c r="C340" s="173"/>
      <c r="D340" s="173"/>
      <c r="E340" s="173"/>
      <c r="F340" s="173"/>
      <c r="G340" s="10"/>
      <c r="I340" s="13"/>
      <c r="J340" s="13"/>
      <c r="K340" s="192"/>
      <c r="M340" s="90"/>
      <c r="N340" s="37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>
      <c r="A341" s="13"/>
      <c r="B341" s="173"/>
      <c r="C341" s="173"/>
      <c r="D341" s="173"/>
      <c r="E341" s="173"/>
      <c r="F341" s="173"/>
      <c r="G341" s="10"/>
      <c r="I341" s="13"/>
      <c r="J341" s="13"/>
      <c r="K341" s="192"/>
      <c r="M341" s="90"/>
      <c r="N341" s="37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>
      <c r="A342" s="13"/>
      <c r="B342" s="173"/>
      <c r="C342" s="173"/>
      <c r="D342" s="173"/>
      <c r="E342" s="173"/>
      <c r="F342" s="173"/>
      <c r="G342" s="10"/>
      <c r="I342" s="13"/>
      <c r="J342" s="13"/>
      <c r="K342" s="192"/>
      <c r="M342" s="90"/>
      <c r="N342" s="37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>
      <c r="A343" s="13"/>
      <c r="B343" s="173"/>
      <c r="C343" s="173"/>
      <c r="D343" s="173"/>
      <c r="E343" s="173"/>
      <c r="F343" s="173"/>
      <c r="G343" s="10"/>
      <c r="I343" s="13"/>
      <c r="J343" s="13"/>
      <c r="K343" s="192"/>
      <c r="M343" s="90"/>
      <c r="N343" s="37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>
      <c r="A344" s="13"/>
      <c r="B344" s="173"/>
      <c r="C344" s="173"/>
      <c r="D344" s="173"/>
      <c r="E344" s="173"/>
      <c r="F344" s="173"/>
      <c r="G344" s="10"/>
      <c r="I344" s="13"/>
      <c r="J344" s="13"/>
      <c r="K344" s="192"/>
      <c r="M344" s="90"/>
      <c r="N344" s="37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>
      <c r="A345" s="13"/>
      <c r="B345" s="173"/>
      <c r="C345" s="173"/>
      <c r="D345" s="173"/>
      <c r="E345" s="173"/>
      <c r="F345" s="173"/>
      <c r="G345" s="10"/>
      <c r="I345" s="13"/>
      <c r="J345" s="13"/>
      <c r="K345" s="192"/>
      <c r="M345" s="90"/>
      <c r="N345" s="37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>
      <c r="A346" s="13"/>
      <c r="B346" s="173"/>
      <c r="C346" s="173"/>
      <c r="D346" s="173"/>
      <c r="E346" s="173"/>
      <c r="F346" s="173"/>
      <c r="G346" s="10"/>
      <c r="I346" s="13"/>
      <c r="J346" s="13"/>
      <c r="K346" s="192"/>
      <c r="M346" s="90"/>
      <c r="N346" s="37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>
      <c r="A347" s="13"/>
      <c r="B347" s="173"/>
      <c r="C347" s="173"/>
      <c r="D347" s="173"/>
      <c r="E347" s="173"/>
      <c r="F347" s="173"/>
      <c r="G347" s="10"/>
      <c r="I347" s="13"/>
      <c r="J347" s="13"/>
      <c r="K347" s="192"/>
      <c r="M347" s="90"/>
      <c r="N347" s="37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>
      <c r="A348" s="13"/>
      <c r="B348" s="173"/>
      <c r="C348" s="173"/>
      <c r="D348" s="173"/>
      <c r="E348" s="173"/>
      <c r="F348" s="173"/>
      <c r="G348" s="10"/>
      <c r="I348" s="13"/>
      <c r="J348" s="13"/>
      <c r="K348" s="192"/>
      <c r="M348" s="90"/>
      <c r="N348" s="37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>
      <c r="A349" s="13"/>
      <c r="B349" s="173"/>
      <c r="C349" s="173"/>
      <c r="D349" s="173"/>
      <c r="E349" s="173"/>
      <c r="F349" s="173"/>
      <c r="G349" s="10"/>
      <c r="I349" s="13"/>
      <c r="J349" s="13"/>
      <c r="K349" s="192"/>
      <c r="M349" s="90"/>
      <c r="N349" s="37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>
      <c r="A350" s="13"/>
      <c r="B350" s="173"/>
      <c r="C350" s="173"/>
      <c r="D350" s="173"/>
      <c r="E350" s="173"/>
      <c r="F350" s="173"/>
      <c r="G350" s="10"/>
      <c r="I350" s="13"/>
      <c r="J350" s="13"/>
      <c r="K350" s="192"/>
      <c r="M350" s="90"/>
      <c r="N350" s="37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>
      <c r="A351" s="13"/>
      <c r="B351" s="173"/>
      <c r="C351" s="173"/>
      <c r="D351" s="173"/>
      <c r="E351" s="173"/>
      <c r="F351" s="173"/>
      <c r="G351" s="10"/>
      <c r="I351" s="13"/>
      <c r="J351" s="13"/>
      <c r="K351" s="192"/>
      <c r="M351" s="90"/>
      <c r="N351" s="37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>
      <c r="A352" s="13"/>
      <c r="B352" s="173"/>
      <c r="C352" s="173"/>
      <c r="D352" s="173"/>
      <c r="E352" s="173"/>
      <c r="F352" s="173"/>
      <c r="G352" s="10"/>
      <c r="I352" s="13"/>
      <c r="J352" s="13"/>
      <c r="K352" s="192"/>
      <c r="M352" s="90"/>
      <c r="N352" s="37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>
      <c r="A353" s="13"/>
      <c r="B353" s="173"/>
      <c r="C353" s="173"/>
      <c r="D353" s="173"/>
      <c r="E353" s="173"/>
      <c r="F353" s="173"/>
      <c r="G353" s="10"/>
      <c r="I353" s="13"/>
      <c r="J353" s="13"/>
      <c r="K353" s="192"/>
      <c r="M353" s="90"/>
      <c r="N353" s="37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>
      <c r="A354" s="13"/>
      <c r="B354" s="173"/>
      <c r="C354" s="173"/>
      <c r="D354" s="173"/>
      <c r="E354" s="173"/>
      <c r="F354" s="173"/>
      <c r="G354" s="10"/>
      <c r="I354" s="13"/>
      <c r="J354" s="13"/>
      <c r="K354" s="192"/>
      <c r="M354" s="90"/>
      <c r="N354" s="37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>
      <c r="A355" s="13"/>
      <c r="B355" s="173"/>
      <c r="C355" s="173"/>
      <c r="D355" s="173"/>
      <c r="E355" s="173"/>
      <c r="F355" s="173"/>
      <c r="G355" s="10"/>
      <c r="I355" s="13"/>
      <c r="J355" s="13"/>
      <c r="K355" s="192"/>
      <c r="M355" s="90"/>
      <c r="N355" s="37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>
      <c r="A356" s="13"/>
      <c r="B356" s="173"/>
      <c r="C356" s="173"/>
      <c r="D356" s="173"/>
      <c r="E356" s="173"/>
      <c r="F356" s="173"/>
      <c r="G356" s="10"/>
      <c r="I356" s="13"/>
      <c r="J356" s="13"/>
      <c r="K356" s="192"/>
      <c r="M356" s="90"/>
      <c r="N356" s="37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>
      <c r="A357" s="13"/>
      <c r="B357" s="173"/>
      <c r="C357" s="173"/>
      <c r="D357" s="173"/>
      <c r="E357" s="173"/>
      <c r="F357" s="173"/>
      <c r="G357" s="10"/>
      <c r="I357" s="13"/>
      <c r="J357" s="13"/>
      <c r="K357" s="192"/>
      <c r="M357" s="90"/>
      <c r="N357" s="37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>
      <c r="A358" s="13"/>
      <c r="B358" s="173"/>
      <c r="C358" s="173"/>
      <c r="D358" s="173"/>
      <c r="E358" s="173"/>
      <c r="F358" s="173"/>
      <c r="G358" s="10"/>
      <c r="I358" s="13"/>
      <c r="J358" s="13"/>
      <c r="K358" s="192"/>
      <c r="M358" s="90"/>
      <c r="N358" s="37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>
      <c r="A359" s="13"/>
      <c r="B359" s="173"/>
      <c r="C359" s="173"/>
      <c r="D359" s="173"/>
      <c r="E359" s="173"/>
      <c r="F359" s="173"/>
      <c r="G359" s="10"/>
      <c r="I359" s="13"/>
      <c r="J359" s="13"/>
      <c r="K359" s="192"/>
      <c r="M359" s="90"/>
      <c r="N359" s="37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>
      <c r="A360" s="13"/>
      <c r="B360" s="173"/>
      <c r="C360" s="173"/>
      <c r="D360" s="173"/>
      <c r="E360" s="173"/>
      <c r="F360" s="173"/>
      <c r="G360" s="10"/>
      <c r="I360" s="13"/>
      <c r="J360" s="13"/>
      <c r="K360" s="192"/>
      <c r="M360" s="90"/>
      <c r="N360" s="37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>
      <c r="A361" s="13"/>
      <c r="B361" s="173"/>
      <c r="C361" s="173"/>
      <c r="D361" s="173"/>
      <c r="E361" s="173"/>
      <c r="F361" s="173"/>
      <c r="G361" s="10"/>
      <c r="I361" s="13"/>
      <c r="J361" s="13"/>
      <c r="K361" s="192"/>
      <c r="M361" s="90"/>
      <c r="N361" s="37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>
      <c r="A362" s="13"/>
      <c r="B362" s="173"/>
      <c r="C362" s="173"/>
      <c r="D362" s="173"/>
      <c r="E362" s="173"/>
      <c r="F362" s="173"/>
      <c r="G362" s="10"/>
      <c r="I362" s="13"/>
      <c r="J362" s="13"/>
      <c r="K362" s="192"/>
      <c r="M362" s="90"/>
      <c r="N362" s="37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>
      <c r="A363" s="13"/>
      <c r="B363" s="173"/>
      <c r="C363" s="173"/>
      <c r="D363" s="173"/>
      <c r="E363" s="173"/>
      <c r="F363" s="173"/>
      <c r="G363" s="10"/>
      <c r="I363" s="13"/>
      <c r="J363" s="13"/>
      <c r="K363" s="192"/>
      <c r="M363" s="90"/>
      <c r="N363" s="37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>
      <c r="A364" s="13"/>
      <c r="B364" s="173"/>
      <c r="C364" s="173"/>
      <c r="D364" s="173"/>
      <c r="E364" s="173"/>
      <c r="F364" s="173"/>
      <c r="G364" s="10"/>
      <c r="I364" s="13"/>
      <c r="J364" s="13"/>
      <c r="K364" s="192"/>
      <c r="M364" s="90"/>
      <c r="N364" s="37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>
      <c r="A365" s="13"/>
      <c r="B365" s="173"/>
      <c r="C365" s="173"/>
      <c r="D365" s="173"/>
      <c r="E365" s="173"/>
      <c r="F365" s="173"/>
      <c r="G365" s="10"/>
      <c r="I365" s="13"/>
      <c r="J365" s="13"/>
      <c r="K365" s="192"/>
      <c r="M365" s="90"/>
      <c r="N365" s="37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>
      <c r="A366" s="13"/>
      <c r="B366" s="173"/>
      <c r="C366" s="173"/>
      <c r="D366" s="173"/>
      <c r="E366" s="173"/>
      <c r="F366" s="173"/>
      <c r="G366" s="10"/>
      <c r="I366" s="13"/>
      <c r="J366" s="13"/>
      <c r="K366" s="192"/>
      <c r="M366" s="90"/>
      <c r="N366" s="37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>
      <c r="A367" s="13"/>
      <c r="B367" s="173"/>
      <c r="C367" s="173"/>
      <c r="D367" s="173"/>
      <c r="E367" s="173"/>
      <c r="F367" s="173"/>
      <c r="G367" s="10"/>
      <c r="I367" s="13"/>
      <c r="J367" s="13"/>
      <c r="K367" s="192"/>
      <c r="M367" s="90"/>
      <c r="N367" s="37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>
      <c r="A368" s="13"/>
      <c r="B368" s="173"/>
      <c r="C368" s="173"/>
      <c r="D368" s="173"/>
      <c r="E368" s="173"/>
      <c r="F368" s="173"/>
      <c r="G368" s="10"/>
      <c r="I368" s="13"/>
      <c r="J368" s="13"/>
      <c r="K368" s="192"/>
      <c r="M368" s="90"/>
      <c r="N368" s="37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>
      <c r="A369" s="13"/>
      <c r="B369" s="173"/>
      <c r="C369" s="173"/>
      <c r="D369" s="173"/>
      <c r="E369" s="173"/>
      <c r="F369" s="173"/>
      <c r="G369" s="10"/>
      <c r="I369" s="13"/>
      <c r="J369" s="13"/>
      <c r="K369" s="192"/>
      <c r="M369" s="90"/>
      <c r="N369" s="37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>
      <c r="A370" s="13"/>
      <c r="B370" s="173"/>
      <c r="C370" s="173"/>
      <c r="D370" s="173"/>
      <c r="E370" s="173"/>
      <c r="F370" s="173"/>
      <c r="G370" s="10"/>
      <c r="I370" s="13"/>
      <c r="J370" s="13"/>
      <c r="K370" s="192"/>
      <c r="M370" s="90"/>
      <c r="N370" s="37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>
      <c r="A371" s="13"/>
      <c r="B371" s="173"/>
      <c r="C371" s="173"/>
      <c r="D371" s="173"/>
      <c r="E371" s="173"/>
      <c r="F371" s="173"/>
      <c r="G371" s="10"/>
      <c r="I371" s="13"/>
      <c r="J371" s="13"/>
      <c r="K371" s="192"/>
      <c r="M371" s="90"/>
      <c r="N371" s="37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>
      <c r="A372" s="13"/>
      <c r="B372" s="173"/>
      <c r="C372" s="173"/>
      <c r="D372" s="173"/>
      <c r="E372" s="173"/>
      <c r="F372" s="173"/>
      <c r="G372" s="10"/>
      <c r="I372" s="13"/>
      <c r="J372" s="13"/>
      <c r="K372" s="192"/>
      <c r="M372" s="90"/>
      <c r="N372" s="37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>
      <c r="A373" s="13"/>
      <c r="B373" s="173"/>
      <c r="C373" s="173"/>
      <c r="D373" s="173"/>
      <c r="E373" s="173"/>
      <c r="F373" s="173"/>
      <c r="G373" s="10"/>
      <c r="I373" s="13"/>
      <c r="J373" s="13"/>
      <c r="K373" s="192"/>
      <c r="M373" s="90"/>
      <c r="N373" s="37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>
      <c r="A374" s="13"/>
      <c r="B374" s="173"/>
      <c r="C374" s="173"/>
      <c r="D374" s="173"/>
      <c r="E374" s="173"/>
      <c r="F374" s="173"/>
      <c r="G374" s="10"/>
      <c r="I374" s="13"/>
      <c r="J374" s="13"/>
      <c r="K374" s="192"/>
      <c r="M374" s="90"/>
      <c r="N374" s="37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>
      <c r="A375" s="13"/>
      <c r="B375" s="173"/>
      <c r="C375" s="173"/>
      <c r="D375" s="173"/>
      <c r="E375" s="173"/>
      <c r="F375" s="173"/>
      <c r="G375" s="10"/>
      <c r="I375" s="13"/>
      <c r="J375" s="13"/>
      <c r="K375" s="192"/>
      <c r="M375" s="90"/>
      <c r="N375" s="37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>
      <c r="A376" s="13"/>
      <c r="B376" s="173"/>
      <c r="C376" s="173"/>
      <c r="D376" s="173"/>
      <c r="E376" s="173"/>
      <c r="F376" s="173"/>
      <c r="G376" s="10"/>
      <c r="I376" s="13"/>
      <c r="J376" s="13"/>
      <c r="K376" s="192"/>
      <c r="M376" s="90"/>
      <c r="N376" s="37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>
      <c r="A377" s="13"/>
      <c r="B377" s="173"/>
      <c r="C377" s="173"/>
      <c r="D377" s="173"/>
      <c r="E377" s="173"/>
      <c r="F377" s="173"/>
      <c r="G377" s="10"/>
      <c r="I377" s="13"/>
      <c r="J377" s="13"/>
      <c r="K377" s="192"/>
      <c r="M377" s="90"/>
      <c r="N377" s="37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>
      <c r="A378" s="13"/>
      <c r="B378" s="173"/>
      <c r="C378" s="173"/>
      <c r="D378" s="173"/>
      <c r="E378" s="173"/>
      <c r="F378" s="173"/>
      <c r="G378" s="10"/>
      <c r="I378" s="13"/>
      <c r="J378" s="13"/>
      <c r="K378" s="192"/>
      <c r="M378" s="90"/>
      <c r="N378" s="37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>
      <c r="A379" s="13"/>
      <c r="B379" s="173"/>
      <c r="C379" s="173"/>
      <c r="D379" s="173"/>
      <c r="E379" s="173"/>
      <c r="F379" s="173"/>
      <c r="G379" s="10"/>
      <c r="I379" s="13"/>
      <c r="J379" s="13"/>
      <c r="K379" s="192"/>
      <c r="M379" s="90"/>
      <c r="N379" s="37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>
      <c r="A380" s="13"/>
      <c r="B380" s="173"/>
      <c r="C380" s="173"/>
      <c r="D380" s="173"/>
      <c r="E380" s="173"/>
      <c r="F380" s="173"/>
      <c r="G380" s="10"/>
      <c r="I380" s="13"/>
      <c r="J380" s="13"/>
      <c r="K380" s="192"/>
      <c r="M380" s="90"/>
      <c r="N380" s="37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>
      <c r="A381" s="13"/>
      <c r="B381" s="173"/>
      <c r="C381" s="173"/>
      <c r="D381" s="173"/>
      <c r="E381" s="173"/>
      <c r="F381" s="173"/>
      <c r="G381" s="10"/>
      <c r="I381" s="13"/>
      <c r="J381" s="13"/>
      <c r="K381" s="192"/>
      <c r="M381" s="90"/>
      <c r="N381" s="37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>
      <c r="A382" s="13"/>
      <c r="B382" s="173"/>
      <c r="C382" s="173"/>
      <c r="D382" s="173"/>
      <c r="E382" s="173"/>
      <c r="F382" s="173"/>
      <c r="G382" s="10"/>
      <c r="I382" s="13"/>
      <c r="J382" s="13"/>
      <c r="K382" s="192"/>
      <c r="M382" s="90"/>
      <c r="N382" s="37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>
      <c r="A383" s="13"/>
      <c r="B383" s="173"/>
      <c r="C383" s="173"/>
      <c r="D383" s="173"/>
      <c r="E383" s="173"/>
      <c r="F383" s="173"/>
      <c r="G383" s="10"/>
      <c r="I383" s="13"/>
      <c r="J383" s="13"/>
      <c r="K383" s="192"/>
      <c r="M383" s="90"/>
      <c r="N383" s="37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>
      <c r="A384" s="13"/>
      <c r="B384" s="173"/>
      <c r="C384" s="173"/>
      <c r="D384" s="173"/>
      <c r="E384" s="173"/>
      <c r="F384" s="173"/>
      <c r="G384" s="10"/>
      <c r="I384" s="13"/>
      <c r="J384" s="13"/>
      <c r="K384" s="192"/>
      <c r="M384" s="90"/>
      <c r="N384" s="37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>
      <c r="A385" s="13"/>
      <c r="B385" s="173"/>
      <c r="C385" s="173"/>
      <c r="D385" s="173"/>
      <c r="E385" s="173"/>
      <c r="F385" s="173"/>
      <c r="G385" s="10"/>
      <c r="I385" s="13"/>
      <c r="J385" s="13"/>
      <c r="K385" s="192"/>
      <c r="M385" s="90"/>
      <c r="N385" s="37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>
      <c r="A386" s="13"/>
      <c r="B386" s="173"/>
      <c r="C386" s="173"/>
      <c r="D386" s="173"/>
      <c r="E386" s="173"/>
      <c r="F386" s="173"/>
      <c r="G386" s="10"/>
      <c r="I386" s="13"/>
      <c r="J386" s="13"/>
      <c r="K386" s="192"/>
      <c r="M386" s="90"/>
      <c r="N386" s="37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>
      <c r="A387" s="13"/>
      <c r="B387" s="173"/>
      <c r="C387" s="173"/>
      <c r="D387" s="173"/>
      <c r="E387" s="173"/>
      <c r="F387" s="173"/>
      <c r="G387" s="10"/>
      <c r="I387" s="13"/>
      <c r="J387" s="13"/>
      <c r="K387" s="192"/>
      <c r="M387" s="90"/>
      <c r="N387" s="37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>
      <c r="A388" s="13"/>
      <c r="B388" s="173"/>
      <c r="C388" s="173"/>
      <c r="D388" s="173"/>
      <c r="E388" s="173"/>
      <c r="F388" s="173"/>
      <c r="G388" s="10"/>
      <c r="I388" s="13"/>
      <c r="J388" s="13"/>
      <c r="K388" s="192"/>
      <c r="M388" s="90"/>
      <c r="N388" s="37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>
      <c r="A389" s="13"/>
      <c r="B389" s="173"/>
      <c r="C389" s="173"/>
      <c r="D389" s="173"/>
      <c r="E389" s="173"/>
      <c r="F389" s="173"/>
      <c r="G389" s="10"/>
      <c r="I389" s="13"/>
      <c r="J389" s="13"/>
      <c r="K389" s="192"/>
      <c r="M389" s="90"/>
      <c r="N389" s="37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>
      <c r="A390" s="13"/>
      <c r="B390" s="173"/>
      <c r="C390" s="173"/>
      <c r="D390" s="173"/>
      <c r="E390" s="173"/>
      <c r="F390" s="173"/>
      <c r="G390" s="10"/>
      <c r="I390" s="13"/>
      <c r="J390" s="13"/>
      <c r="K390" s="192"/>
      <c r="M390" s="90"/>
      <c r="N390" s="37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>
      <c r="A391" s="13"/>
      <c r="B391" s="173"/>
      <c r="C391" s="173"/>
      <c r="D391" s="173"/>
      <c r="E391" s="173"/>
      <c r="F391" s="173"/>
      <c r="G391" s="10"/>
      <c r="I391" s="13"/>
      <c r="J391" s="13"/>
      <c r="K391" s="192"/>
      <c r="M391" s="90"/>
      <c r="N391" s="37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>
      <c r="A392" s="13"/>
      <c r="B392" s="173"/>
      <c r="C392" s="173"/>
      <c r="D392" s="173"/>
      <c r="E392" s="173"/>
      <c r="F392" s="173"/>
      <c r="G392" s="10"/>
      <c r="I392" s="13"/>
      <c r="J392" s="13"/>
      <c r="K392" s="192"/>
      <c r="M392" s="90"/>
      <c r="N392" s="37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>
      <c r="A393" s="13"/>
      <c r="B393" s="173"/>
      <c r="C393" s="173"/>
      <c r="D393" s="173"/>
      <c r="E393" s="173"/>
      <c r="F393" s="173"/>
      <c r="G393" s="10"/>
      <c r="I393" s="13"/>
      <c r="J393" s="13"/>
      <c r="K393" s="192"/>
      <c r="M393" s="90"/>
      <c r="N393" s="37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>
      <c r="A394" s="13"/>
      <c r="B394" s="173"/>
      <c r="C394" s="173"/>
      <c r="D394" s="173"/>
      <c r="E394" s="173"/>
      <c r="F394" s="173"/>
      <c r="G394" s="10"/>
      <c r="I394" s="13"/>
      <c r="J394" s="13"/>
      <c r="K394" s="192"/>
      <c r="M394" s="90"/>
      <c r="N394" s="37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>
      <c r="A395" s="13"/>
      <c r="B395" s="173"/>
      <c r="C395" s="173"/>
      <c r="D395" s="173"/>
      <c r="E395" s="173"/>
      <c r="F395" s="173"/>
      <c r="G395" s="10"/>
      <c r="I395" s="13"/>
      <c r="J395" s="13"/>
      <c r="K395" s="192"/>
      <c r="M395" s="90"/>
      <c r="N395" s="37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>
      <c r="A396" s="13"/>
      <c r="B396" s="173"/>
      <c r="C396" s="173"/>
      <c r="D396" s="173"/>
      <c r="E396" s="173"/>
      <c r="F396" s="173"/>
      <c r="G396" s="10"/>
      <c r="I396" s="13"/>
      <c r="J396" s="13"/>
      <c r="K396" s="192"/>
      <c r="M396" s="90"/>
      <c r="N396" s="37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>
      <c r="A397" s="13"/>
      <c r="B397" s="173"/>
      <c r="C397" s="173"/>
      <c r="D397" s="173"/>
      <c r="E397" s="173"/>
      <c r="F397" s="173"/>
      <c r="G397" s="10"/>
      <c r="I397" s="13"/>
      <c r="J397" s="13"/>
      <c r="K397" s="192"/>
      <c r="M397" s="90"/>
      <c r="N397" s="37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>
      <c r="A398" s="13"/>
      <c r="B398" s="173"/>
      <c r="C398" s="173"/>
      <c r="D398" s="173"/>
      <c r="E398" s="173"/>
      <c r="F398" s="173"/>
      <c r="G398" s="10"/>
      <c r="I398" s="13"/>
      <c r="J398" s="13"/>
      <c r="K398" s="192"/>
      <c r="M398" s="90"/>
      <c r="N398" s="37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>
      <c r="A399" s="13"/>
      <c r="B399" s="173"/>
      <c r="C399" s="173"/>
      <c r="D399" s="173"/>
      <c r="E399" s="173"/>
      <c r="F399" s="173"/>
      <c r="G399" s="10"/>
      <c r="I399" s="13"/>
      <c r="J399" s="13"/>
      <c r="K399" s="192"/>
      <c r="M399" s="90"/>
      <c r="N399" s="37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>
      <c r="A400" s="13"/>
      <c r="B400" s="173"/>
      <c r="C400" s="173"/>
      <c r="D400" s="173"/>
      <c r="E400" s="173"/>
      <c r="F400" s="173"/>
      <c r="G400" s="10"/>
      <c r="I400" s="13"/>
      <c r="J400" s="13"/>
      <c r="K400" s="192"/>
      <c r="M400" s="90"/>
      <c r="N400" s="37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>
      <c r="A401" s="13"/>
      <c r="B401" s="173"/>
      <c r="C401" s="173"/>
      <c r="D401" s="173"/>
      <c r="E401" s="173"/>
      <c r="F401" s="173"/>
      <c r="G401" s="10"/>
      <c r="I401" s="13"/>
      <c r="J401" s="13"/>
      <c r="K401" s="192"/>
      <c r="M401" s="90"/>
      <c r="N401" s="37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>
      <c r="A402" s="13"/>
      <c r="B402" s="173"/>
      <c r="C402" s="173"/>
      <c r="D402" s="173"/>
      <c r="E402" s="173"/>
      <c r="F402" s="173"/>
      <c r="G402" s="10"/>
      <c r="I402" s="13"/>
      <c r="J402" s="13"/>
      <c r="K402" s="192"/>
      <c r="M402" s="90"/>
      <c r="N402" s="37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>
      <c r="A403" s="13"/>
      <c r="B403" s="173"/>
      <c r="C403" s="173"/>
      <c r="D403" s="173"/>
      <c r="E403" s="173"/>
      <c r="F403" s="173"/>
      <c r="G403" s="10"/>
      <c r="I403" s="13"/>
      <c r="J403" s="13"/>
      <c r="K403" s="192"/>
      <c r="M403" s="90"/>
      <c r="N403" s="37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>
      <c r="A404" s="13"/>
      <c r="B404" s="173"/>
      <c r="C404" s="173"/>
      <c r="D404" s="173"/>
      <c r="E404" s="173"/>
      <c r="F404" s="173"/>
      <c r="G404" s="10"/>
      <c r="I404" s="13"/>
      <c r="J404" s="13"/>
      <c r="K404" s="192"/>
      <c r="M404" s="90"/>
      <c r="N404" s="37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>
      <c r="A405" s="13"/>
      <c r="B405" s="173"/>
      <c r="C405" s="173"/>
      <c r="D405" s="173"/>
      <c r="E405" s="173"/>
      <c r="F405" s="173"/>
      <c r="G405" s="10"/>
      <c r="I405" s="13"/>
      <c r="J405" s="13"/>
      <c r="K405" s="192"/>
      <c r="M405" s="90"/>
      <c r="N405" s="37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>
      <c r="A406" s="13"/>
      <c r="B406" s="173"/>
      <c r="C406" s="173"/>
      <c r="D406" s="173"/>
      <c r="E406" s="173"/>
      <c r="F406" s="173"/>
      <c r="G406" s="10"/>
      <c r="I406" s="13"/>
      <c r="J406" s="13"/>
      <c r="K406" s="192"/>
      <c r="M406" s="90"/>
      <c r="N406" s="37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>
      <c r="A407" s="13"/>
      <c r="B407" s="173"/>
      <c r="C407" s="173"/>
      <c r="D407" s="173"/>
      <c r="E407" s="173"/>
      <c r="F407" s="173"/>
      <c r="G407" s="10"/>
      <c r="I407" s="13"/>
      <c r="J407" s="13"/>
      <c r="K407" s="192"/>
      <c r="M407" s="90"/>
      <c r="N407" s="37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>
      <c r="A408" s="13"/>
      <c r="B408" s="173"/>
      <c r="C408" s="173"/>
      <c r="D408" s="173"/>
      <c r="E408" s="173"/>
      <c r="F408" s="173"/>
      <c r="G408" s="10"/>
      <c r="I408" s="13"/>
      <c r="J408" s="13"/>
      <c r="K408" s="192"/>
      <c r="M408" s="90"/>
      <c r="N408" s="37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>
      <c r="A409" s="13"/>
      <c r="B409" s="173"/>
      <c r="C409" s="173"/>
      <c r="D409" s="173"/>
      <c r="E409" s="173"/>
      <c r="F409" s="173"/>
      <c r="G409" s="10"/>
      <c r="I409" s="13"/>
      <c r="J409" s="13"/>
      <c r="K409" s="192"/>
      <c r="M409" s="90"/>
      <c r="N409" s="37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>
      <c r="A410" s="13"/>
      <c r="B410" s="173"/>
      <c r="C410" s="173"/>
      <c r="D410" s="173"/>
      <c r="E410" s="173"/>
      <c r="F410" s="173"/>
      <c r="G410" s="10"/>
      <c r="I410" s="13"/>
      <c r="J410" s="13"/>
      <c r="K410" s="192"/>
      <c r="M410" s="90"/>
      <c r="N410" s="37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>
      <c r="A411" s="13"/>
      <c r="B411" s="173"/>
      <c r="C411" s="173"/>
      <c r="D411" s="173"/>
      <c r="E411" s="173"/>
      <c r="F411" s="173"/>
      <c r="G411" s="10"/>
      <c r="I411" s="13"/>
      <c r="J411" s="13"/>
      <c r="K411" s="192"/>
      <c r="M411" s="90"/>
      <c r="N411" s="37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>
      <c r="A412" s="13"/>
      <c r="B412" s="173"/>
      <c r="C412" s="173"/>
      <c r="D412" s="173"/>
      <c r="E412" s="173"/>
      <c r="F412" s="173"/>
      <c r="G412" s="10"/>
      <c r="I412" s="13"/>
      <c r="J412" s="13"/>
      <c r="K412" s="192"/>
      <c r="M412" s="90"/>
      <c r="N412" s="37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>
      <c r="A413" s="13"/>
      <c r="B413" s="173"/>
      <c r="C413" s="173"/>
      <c r="D413" s="173"/>
      <c r="E413" s="173"/>
      <c r="F413" s="173"/>
      <c r="G413" s="10"/>
      <c r="I413" s="13"/>
      <c r="J413" s="13"/>
      <c r="K413" s="192"/>
      <c r="M413" s="90"/>
      <c r="N413" s="37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>
      <c r="A414" s="13"/>
      <c r="B414" s="173"/>
      <c r="C414" s="173"/>
      <c r="D414" s="173"/>
      <c r="E414" s="173"/>
      <c r="F414" s="173"/>
      <c r="G414" s="10"/>
      <c r="I414" s="13"/>
      <c r="J414" s="13"/>
      <c r="K414" s="192"/>
      <c r="M414" s="90"/>
      <c r="N414" s="37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>
      <c r="A415" s="13"/>
      <c r="B415" s="173"/>
      <c r="C415" s="173"/>
      <c r="D415" s="173"/>
      <c r="E415" s="173"/>
      <c r="F415" s="173"/>
      <c r="G415" s="10"/>
      <c r="I415" s="13"/>
      <c r="J415" s="13"/>
      <c r="K415" s="192"/>
      <c r="M415" s="90"/>
      <c r="N415" s="37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>
      <c r="A416" s="13"/>
      <c r="B416" s="173"/>
      <c r="C416" s="173"/>
      <c r="D416" s="173"/>
      <c r="E416" s="173"/>
      <c r="F416" s="173"/>
      <c r="G416" s="10"/>
      <c r="I416" s="13"/>
      <c r="J416" s="13"/>
      <c r="K416" s="192"/>
      <c r="M416" s="90"/>
      <c r="N416" s="37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>
      <c r="A417" s="13"/>
      <c r="B417" s="173"/>
      <c r="C417" s="173"/>
      <c r="D417" s="173"/>
      <c r="E417" s="173"/>
      <c r="F417" s="173"/>
      <c r="G417" s="10"/>
      <c r="I417" s="13"/>
      <c r="J417" s="13"/>
      <c r="K417" s="192"/>
      <c r="M417" s="90"/>
      <c r="N417" s="37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>
      <c r="A418" s="13"/>
      <c r="B418" s="173"/>
      <c r="C418" s="173"/>
      <c r="D418" s="173"/>
      <c r="E418" s="173"/>
      <c r="F418" s="173"/>
      <c r="G418" s="10"/>
      <c r="I418" s="13"/>
      <c r="J418" s="13"/>
      <c r="K418" s="192"/>
      <c r="M418" s="90"/>
      <c r="N418" s="37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>
      <c r="A419" s="13"/>
      <c r="B419" s="173"/>
      <c r="C419" s="173"/>
      <c r="D419" s="173"/>
      <c r="E419" s="173"/>
      <c r="F419" s="173"/>
      <c r="G419" s="10"/>
      <c r="I419" s="13"/>
      <c r="J419" s="13"/>
      <c r="K419" s="192"/>
      <c r="M419" s="90"/>
      <c r="N419" s="37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>
      <c r="A420" s="13"/>
      <c r="B420" s="173"/>
      <c r="C420" s="173"/>
      <c r="D420" s="173"/>
      <c r="E420" s="173"/>
      <c r="F420" s="173"/>
      <c r="G420" s="10"/>
      <c r="I420" s="13"/>
      <c r="J420" s="13"/>
      <c r="K420" s="192"/>
      <c r="M420" s="90"/>
      <c r="N420" s="37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>
      <c r="A421" s="13"/>
      <c r="B421" s="173"/>
      <c r="C421" s="173"/>
      <c r="D421" s="173"/>
      <c r="E421" s="173"/>
      <c r="F421" s="173"/>
      <c r="G421" s="10"/>
      <c r="I421" s="13"/>
      <c r="J421" s="13"/>
      <c r="K421" s="192"/>
      <c r="M421" s="90"/>
      <c r="N421" s="37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>
      <c r="A422" s="13"/>
      <c r="B422" s="173"/>
      <c r="C422" s="173"/>
      <c r="D422" s="173"/>
      <c r="E422" s="173"/>
      <c r="F422" s="173"/>
      <c r="G422" s="10"/>
      <c r="I422" s="13"/>
      <c r="J422" s="13"/>
      <c r="K422" s="192"/>
      <c r="M422" s="90"/>
      <c r="N422" s="37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>
      <c r="A423" s="13"/>
      <c r="B423" s="173"/>
      <c r="C423" s="173"/>
      <c r="D423" s="173"/>
      <c r="E423" s="173"/>
      <c r="F423" s="173"/>
      <c r="G423" s="10"/>
      <c r="I423" s="13"/>
      <c r="J423" s="13"/>
      <c r="K423" s="192"/>
      <c r="M423" s="90"/>
      <c r="N423" s="37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>
      <c r="A424" s="13"/>
      <c r="B424" s="173"/>
      <c r="C424" s="173"/>
      <c r="D424" s="173"/>
      <c r="E424" s="173"/>
      <c r="F424" s="173"/>
      <c r="G424" s="10"/>
      <c r="I424" s="13"/>
      <c r="J424" s="13"/>
      <c r="K424" s="192"/>
      <c r="M424" s="90"/>
      <c r="N424" s="37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>
      <c r="A425" s="13"/>
      <c r="B425" s="173"/>
      <c r="C425" s="173"/>
      <c r="D425" s="173"/>
      <c r="E425" s="173"/>
      <c r="F425" s="173"/>
      <c r="G425" s="10"/>
      <c r="I425" s="13"/>
      <c r="J425" s="13"/>
      <c r="K425" s="192"/>
      <c r="M425" s="90"/>
      <c r="N425" s="37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>
      <c r="A426" s="13"/>
      <c r="B426" s="173"/>
      <c r="C426" s="173"/>
      <c r="D426" s="173"/>
      <c r="E426" s="173"/>
      <c r="F426" s="173"/>
      <c r="G426" s="10"/>
      <c r="I426" s="13"/>
      <c r="J426" s="13"/>
      <c r="K426" s="192"/>
      <c r="M426" s="90"/>
      <c r="N426" s="37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>
      <c r="A427" s="13"/>
      <c r="B427" s="173"/>
      <c r="C427" s="173"/>
      <c r="D427" s="173"/>
      <c r="E427" s="173"/>
      <c r="F427" s="173"/>
      <c r="G427" s="10"/>
      <c r="I427" s="13"/>
      <c r="J427" s="13"/>
      <c r="K427" s="192"/>
      <c r="M427" s="90"/>
      <c r="N427" s="37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>
      <c r="A428" s="13"/>
      <c r="B428" s="173"/>
      <c r="C428" s="173"/>
      <c r="D428" s="173"/>
      <c r="E428" s="173"/>
      <c r="F428" s="173"/>
      <c r="G428" s="10"/>
      <c r="I428" s="13"/>
      <c r="J428" s="13"/>
      <c r="K428" s="192"/>
      <c r="M428" s="90"/>
      <c r="N428" s="37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>
      <c r="A429" s="13"/>
      <c r="B429" s="173"/>
      <c r="C429" s="173"/>
      <c r="D429" s="173"/>
      <c r="E429" s="173"/>
      <c r="F429" s="173"/>
      <c r="G429" s="10"/>
      <c r="I429" s="13"/>
      <c r="J429" s="13"/>
      <c r="K429" s="192"/>
      <c r="M429" s="90"/>
      <c r="N429" s="37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>
      <c r="A430" s="13"/>
      <c r="B430" s="173"/>
      <c r="C430" s="173"/>
      <c r="D430" s="173"/>
      <c r="E430" s="173"/>
      <c r="F430" s="173"/>
      <c r="G430" s="10"/>
      <c r="I430" s="13"/>
      <c r="J430" s="13"/>
      <c r="K430" s="192"/>
      <c r="M430" s="90"/>
      <c r="N430" s="37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>
      <c r="A431" s="13"/>
      <c r="B431" s="173"/>
      <c r="C431" s="173"/>
      <c r="D431" s="173"/>
      <c r="E431" s="173"/>
      <c r="F431" s="173"/>
      <c r="G431" s="10"/>
      <c r="I431" s="13"/>
      <c r="J431" s="13"/>
      <c r="K431" s="192"/>
      <c r="M431" s="90"/>
      <c r="N431" s="37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>
      <c r="A432" s="13"/>
      <c r="B432" s="173"/>
      <c r="C432" s="173"/>
      <c r="D432" s="173"/>
      <c r="E432" s="173"/>
      <c r="F432" s="173"/>
      <c r="G432" s="10"/>
      <c r="I432" s="13"/>
      <c r="J432" s="13"/>
      <c r="K432" s="192"/>
      <c r="M432" s="90"/>
      <c r="N432" s="37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>
      <c r="A433" s="13"/>
      <c r="B433" s="173"/>
      <c r="C433" s="173"/>
      <c r="D433" s="173"/>
      <c r="E433" s="173"/>
      <c r="F433" s="173"/>
      <c r="G433" s="10"/>
      <c r="I433" s="13"/>
      <c r="J433" s="13"/>
      <c r="K433" s="192"/>
      <c r="M433" s="90"/>
      <c r="N433" s="37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>
      <c r="A434" s="13"/>
      <c r="B434" s="173"/>
      <c r="C434" s="173"/>
      <c r="D434" s="173"/>
      <c r="E434" s="173"/>
      <c r="F434" s="173"/>
      <c r="G434" s="10"/>
      <c r="I434" s="13"/>
      <c r="J434" s="13"/>
      <c r="K434" s="192"/>
      <c r="M434" s="90"/>
      <c r="N434" s="37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>
      <c r="A435" s="13"/>
      <c r="B435" s="173"/>
      <c r="C435" s="173"/>
      <c r="D435" s="173"/>
      <c r="E435" s="173"/>
      <c r="F435" s="173"/>
      <c r="G435" s="10"/>
      <c r="I435" s="13"/>
      <c r="J435" s="13"/>
      <c r="K435" s="192"/>
      <c r="M435" s="90"/>
      <c r="N435" s="37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>
      <c r="A436" s="13"/>
      <c r="B436" s="173"/>
      <c r="C436" s="173"/>
      <c r="D436" s="173"/>
      <c r="E436" s="173"/>
      <c r="F436" s="173"/>
      <c r="G436" s="10"/>
      <c r="I436" s="13"/>
      <c r="J436" s="13"/>
      <c r="K436" s="192"/>
      <c r="M436" s="90"/>
      <c r="N436" s="37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>
      <c r="A437" s="13"/>
      <c r="B437" s="173"/>
      <c r="C437" s="173"/>
      <c r="D437" s="173"/>
      <c r="E437" s="173"/>
      <c r="F437" s="173"/>
      <c r="G437" s="10"/>
      <c r="I437" s="13"/>
      <c r="J437" s="13"/>
      <c r="K437" s="192"/>
      <c r="M437" s="90"/>
      <c r="N437" s="37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>
      <c r="A438" s="13"/>
      <c r="B438" s="173"/>
      <c r="C438" s="173"/>
      <c r="D438" s="173"/>
      <c r="E438" s="173"/>
      <c r="F438" s="173"/>
      <c r="G438" s="10"/>
      <c r="I438" s="13"/>
      <c r="J438" s="13"/>
      <c r="K438" s="192"/>
      <c r="M438" s="90"/>
      <c r="N438" s="37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>
      <c r="A439" s="13"/>
      <c r="B439" s="173"/>
      <c r="C439" s="173"/>
      <c r="D439" s="173"/>
      <c r="E439" s="173"/>
      <c r="F439" s="173"/>
      <c r="G439" s="10"/>
      <c r="I439" s="13"/>
      <c r="J439" s="13"/>
      <c r="K439" s="192"/>
      <c r="M439" s="90"/>
      <c r="N439" s="37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>
      <c r="A440" s="13"/>
      <c r="B440" s="173"/>
      <c r="C440" s="173"/>
      <c r="D440" s="173"/>
      <c r="E440" s="173"/>
      <c r="F440" s="173"/>
      <c r="G440" s="10"/>
      <c r="I440" s="13"/>
      <c r="J440" s="13"/>
      <c r="K440" s="192"/>
      <c r="M440" s="90"/>
      <c r="N440" s="37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>
      <c r="A441" s="13"/>
      <c r="B441" s="173"/>
      <c r="C441" s="173"/>
      <c r="D441" s="173"/>
      <c r="E441" s="173"/>
      <c r="F441" s="173"/>
      <c r="G441" s="10"/>
      <c r="I441" s="13"/>
      <c r="J441" s="13"/>
      <c r="K441" s="192"/>
      <c r="M441" s="90"/>
      <c r="N441" s="37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>
      <c r="A442" s="13"/>
      <c r="B442" s="173"/>
      <c r="C442" s="173"/>
      <c r="D442" s="173"/>
      <c r="E442" s="173"/>
      <c r="F442" s="173"/>
      <c r="G442" s="10"/>
      <c r="I442" s="13"/>
      <c r="J442" s="13"/>
      <c r="K442" s="192"/>
      <c r="M442" s="90"/>
      <c r="N442" s="37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>
      <c r="A443" s="13"/>
      <c r="B443" s="173"/>
      <c r="C443" s="173"/>
      <c r="D443" s="173"/>
      <c r="E443" s="173"/>
      <c r="F443" s="173"/>
      <c r="G443" s="10"/>
      <c r="I443" s="13"/>
      <c r="J443" s="13"/>
      <c r="K443" s="192"/>
      <c r="M443" s="90"/>
      <c r="N443" s="37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>
      <c r="A444" s="13"/>
      <c r="B444" s="173"/>
      <c r="C444" s="173"/>
      <c r="D444" s="173"/>
      <c r="E444" s="173"/>
      <c r="F444" s="173"/>
      <c r="G444" s="10"/>
      <c r="I444" s="13"/>
      <c r="J444" s="13"/>
      <c r="K444" s="192"/>
      <c r="M444" s="90"/>
      <c r="N444" s="37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>
      <c r="A445" s="13"/>
      <c r="B445" s="173"/>
      <c r="C445" s="173"/>
      <c r="D445" s="173"/>
      <c r="E445" s="173"/>
      <c r="F445" s="173"/>
      <c r="G445" s="10"/>
      <c r="I445" s="13"/>
      <c r="J445" s="13"/>
      <c r="K445" s="192"/>
      <c r="M445" s="90"/>
      <c r="N445" s="37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>
      <c r="A446" s="13"/>
      <c r="B446" s="173"/>
      <c r="C446" s="173"/>
      <c r="D446" s="173"/>
      <c r="E446" s="173"/>
      <c r="F446" s="173"/>
      <c r="G446" s="10"/>
      <c r="I446" s="13"/>
      <c r="J446" s="13"/>
      <c r="K446" s="192"/>
      <c r="M446" s="90"/>
      <c r="N446" s="37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>
      <c r="A447" s="13"/>
      <c r="B447" s="173"/>
      <c r="C447" s="173"/>
      <c r="D447" s="173"/>
      <c r="E447" s="173"/>
      <c r="F447" s="173"/>
      <c r="G447" s="10"/>
      <c r="I447" s="13"/>
      <c r="J447" s="13"/>
      <c r="K447" s="192"/>
      <c r="M447" s="90"/>
      <c r="N447" s="37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>
      <c r="A448" s="13"/>
      <c r="B448" s="173"/>
      <c r="C448" s="173"/>
      <c r="D448" s="173"/>
      <c r="E448" s="173"/>
      <c r="F448" s="173"/>
      <c r="G448" s="10"/>
      <c r="I448" s="13"/>
      <c r="J448" s="13"/>
      <c r="K448" s="192"/>
      <c r="M448" s="90"/>
      <c r="N448" s="37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>
      <c r="A449" s="13"/>
      <c r="B449" s="173"/>
      <c r="C449" s="173"/>
      <c r="D449" s="173"/>
      <c r="E449" s="173"/>
      <c r="F449" s="173"/>
      <c r="G449" s="10"/>
      <c r="I449" s="13"/>
      <c r="J449" s="13"/>
      <c r="K449" s="192"/>
      <c r="M449" s="90"/>
      <c r="N449" s="37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>
      <c r="A450" s="13"/>
      <c r="B450" s="173"/>
      <c r="C450" s="173"/>
      <c r="D450" s="173"/>
      <c r="E450" s="173"/>
      <c r="F450" s="173"/>
      <c r="G450" s="10"/>
      <c r="I450" s="13"/>
      <c r="J450" s="13"/>
      <c r="K450" s="192"/>
      <c r="M450" s="90"/>
      <c r="N450" s="37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>
      <c r="A451" s="13"/>
      <c r="B451" s="173"/>
      <c r="C451" s="173"/>
      <c r="D451" s="173"/>
      <c r="E451" s="173"/>
      <c r="F451" s="173"/>
      <c r="G451" s="10"/>
      <c r="I451" s="13"/>
      <c r="J451" s="13"/>
      <c r="K451" s="192"/>
      <c r="M451" s="90"/>
      <c r="N451" s="37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>
      <c r="A452" s="13"/>
      <c r="B452" s="173"/>
      <c r="C452" s="173"/>
      <c r="D452" s="173"/>
      <c r="E452" s="173"/>
      <c r="F452" s="173"/>
      <c r="G452" s="10"/>
      <c r="I452" s="13"/>
      <c r="J452" s="13"/>
      <c r="K452" s="192"/>
      <c r="M452" s="90"/>
      <c r="N452" s="37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>
      <c r="A453" s="13"/>
      <c r="B453" s="173"/>
      <c r="C453" s="173"/>
      <c r="D453" s="173"/>
      <c r="E453" s="173"/>
      <c r="F453" s="173"/>
      <c r="G453" s="10"/>
      <c r="I453" s="13"/>
      <c r="J453" s="13"/>
      <c r="K453" s="192"/>
      <c r="M453" s="90"/>
      <c r="N453" s="37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>
      <c r="A454" s="13"/>
      <c r="B454" s="173"/>
      <c r="C454" s="173"/>
      <c r="D454" s="173"/>
      <c r="E454" s="173"/>
      <c r="F454" s="173"/>
      <c r="G454" s="10"/>
      <c r="I454" s="13"/>
      <c r="J454" s="13"/>
      <c r="K454" s="192"/>
      <c r="M454" s="90"/>
      <c r="N454" s="37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>
      <c r="A455" s="13"/>
      <c r="B455" s="173"/>
      <c r="C455" s="173"/>
      <c r="D455" s="173"/>
      <c r="E455" s="173"/>
      <c r="F455" s="173"/>
      <c r="G455" s="10"/>
      <c r="I455" s="13"/>
      <c r="J455" s="13"/>
      <c r="K455" s="192"/>
      <c r="M455" s="90"/>
      <c r="N455" s="37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>
      <c r="A456" s="13"/>
      <c r="B456" s="173"/>
      <c r="C456" s="173"/>
      <c r="D456" s="173"/>
      <c r="E456" s="173"/>
      <c r="F456" s="173"/>
      <c r="G456" s="10"/>
      <c r="I456" s="13"/>
      <c r="J456" s="13"/>
      <c r="K456" s="192"/>
      <c r="M456" s="90"/>
      <c r="N456" s="37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>
      <c r="A457" s="13"/>
      <c r="B457" s="173"/>
      <c r="C457" s="173"/>
      <c r="D457" s="173"/>
      <c r="E457" s="173"/>
      <c r="F457" s="173"/>
      <c r="G457" s="10"/>
      <c r="I457" s="13"/>
      <c r="J457" s="13"/>
      <c r="K457" s="192"/>
      <c r="M457" s="90"/>
      <c r="N457" s="37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>
      <c r="A458" s="13"/>
      <c r="B458" s="173"/>
      <c r="C458" s="173"/>
      <c r="D458" s="173"/>
      <c r="E458" s="173"/>
      <c r="F458" s="173"/>
      <c r="G458" s="10"/>
      <c r="I458" s="13"/>
      <c r="J458" s="13"/>
      <c r="K458" s="192"/>
      <c r="M458" s="90"/>
      <c r="N458" s="37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>
      <c r="A459" s="13"/>
      <c r="B459" s="173"/>
      <c r="C459" s="173"/>
      <c r="D459" s="173"/>
      <c r="E459" s="173"/>
      <c r="F459" s="173"/>
      <c r="G459" s="10"/>
      <c r="I459" s="13"/>
      <c r="J459" s="13"/>
      <c r="K459" s="192"/>
      <c r="M459" s="90"/>
      <c r="N459" s="37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>
      <c r="A460" s="13"/>
      <c r="B460" s="173"/>
      <c r="C460" s="173"/>
      <c r="D460" s="173"/>
      <c r="E460" s="173"/>
      <c r="F460" s="173"/>
      <c r="G460" s="10"/>
      <c r="I460" s="13"/>
      <c r="J460" s="13"/>
      <c r="K460" s="192"/>
      <c r="M460" s="90"/>
      <c r="N460" s="37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>
      <c r="A461" s="13"/>
      <c r="B461" s="173"/>
      <c r="C461" s="173"/>
      <c r="D461" s="173"/>
      <c r="E461" s="173"/>
      <c r="F461" s="173"/>
      <c r="G461" s="10"/>
      <c r="I461" s="13"/>
      <c r="J461" s="13"/>
      <c r="K461" s="192"/>
      <c r="M461" s="90"/>
      <c r="N461" s="37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>
      <c r="A462" s="13"/>
      <c r="B462" s="173"/>
      <c r="C462" s="173"/>
      <c r="D462" s="173"/>
      <c r="E462" s="173"/>
      <c r="F462" s="173"/>
      <c r="G462" s="10"/>
      <c r="I462" s="13"/>
      <c r="J462" s="13"/>
      <c r="K462" s="192"/>
      <c r="M462" s="90"/>
      <c r="N462" s="37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>
      <c r="A463" s="13"/>
      <c r="B463" s="173"/>
      <c r="C463" s="173"/>
      <c r="D463" s="173"/>
      <c r="E463" s="173"/>
      <c r="F463" s="173"/>
      <c r="G463" s="10"/>
      <c r="I463" s="13"/>
      <c r="J463" s="13"/>
      <c r="K463" s="192"/>
      <c r="M463" s="90"/>
      <c r="N463" s="37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>
      <c r="A464" s="13"/>
      <c r="B464" s="173"/>
      <c r="C464" s="173"/>
      <c r="D464" s="173"/>
      <c r="E464" s="173"/>
      <c r="F464" s="173"/>
      <c r="G464" s="10"/>
      <c r="I464" s="13"/>
      <c r="J464" s="13"/>
      <c r="K464" s="192"/>
      <c r="M464" s="90"/>
      <c r="N464" s="37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>
      <c r="A465" s="13"/>
      <c r="B465" s="173"/>
      <c r="C465" s="173"/>
      <c r="D465" s="173"/>
      <c r="E465" s="173"/>
      <c r="F465" s="173"/>
      <c r="G465" s="10"/>
      <c r="I465" s="13"/>
      <c r="J465" s="13"/>
      <c r="K465" s="192"/>
      <c r="M465" s="90"/>
      <c r="N465" s="37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>
      <c r="A466" s="13"/>
      <c r="B466" s="173"/>
      <c r="C466" s="173"/>
      <c r="D466" s="173"/>
      <c r="E466" s="173"/>
      <c r="F466" s="173"/>
      <c r="G466" s="10"/>
      <c r="I466" s="13"/>
      <c r="J466" s="13"/>
      <c r="K466" s="192"/>
      <c r="M466" s="90"/>
      <c r="N466" s="37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>
      <c r="A467" s="13"/>
      <c r="B467" s="173"/>
      <c r="C467" s="173"/>
      <c r="D467" s="173"/>
      <c r="E467" s="173"/>
      <c r="F467" s="173"/>
      <c r="G467" s="10"/>
      <c r="I467" s="13"/>
      <c r="J467" s="13"/>
      <c r="K467" s="192"/>
      <c r="M467" s="90"/>
      <c r="N467" s="37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>
      <c r="A468" s="13"/>
      <c r="B468" s="173"/>
      <c r="C468" s="173"/>
      <c r="D468" s="173"/>
      <c r="E468" s="173"/>
      <c r="F468" s="173"/>
      <c r="G468" s="10"/>
      <c r="I468" s="13"/>
      <c r="J468" s="13"/>
      <c r="K468" s="192"/>
      <c r="M468" s="90"/>
      <c r="N468" s="37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>
      <c r="A469" s="13"/>
      <c r="B469" s="173"/>
      <c r="C469" s="173"/>
      <c r="D469" s="173"/>
      <c r="E469" s="173"/>
      <c r="F469" s="173"/>
      <c r="G469" s="10"/>
      <c r="I469" s="13"/>
      <c r="J469" s="13"/>
      <c r="K469" s="192"/>
      <c r="M469" s="90"/>
      <c r="N469" s="37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>
      <c r="A470" s="13"/>
      <c r="B470" s="173"/>
      <c r="C470" s="173"/>
      <c r="D470" s="173"/>
      <c r="E470" s="173"/>
      <c r="F470" s="173"/>
      <c r="G470" s="10"/>
      <c r="I470" s="13"/>
      <c r="J470" s="13"/>
      <c r="K470" s="192"/>
      <c r="M470" s="90"/>
      <c r="N470" s="37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>
      <c r="A471" s="13"/>
      <c r="B471" s="173"/>
      <c r="C471" s="173"/>
      <c r="D471" s="173"/>
      <c r="E471" s="173"/>
      <c r="F471" s="173"/>
      <c r="G471" s="10"/>
      <c r="I471" s="13"/>
      <c r="J471" s="13"/>
      <c r="K471" s="192"/>
      <c r="M471" s="90"/>
      <c r="N471" s="37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>
      <c r="A472" s="13"/>
      <c r="B472" s="173"/>
      <c r="C472" s="173"/>
      <c r="D472" s="173"/>
      <c r="E472" s="173"/>
      <c r="F472" s="173"/>
      <c r="G472" s="10"/>
      <c r="I472" s="13"/>
      <c r="J472" s="13"/>
      <c r="K472" s="192"/>
      <c r="M472" s="90"/>
      <c r="N472" s="37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>
      <c r="A473" s="13"/>
      <c r="B473" s="173"/>
      <c r="C473" s="173"/>
      <c r="D473" s="173"/>
      <c r="E473" s="173"/>
      <c r="F473" s="173"/>
      <c r="G473" s="10"/>
      <c r="I473" s="13"/>
      <c r="J473" s="13"/>
      <c r="K473" s="192"/>
      <c r="M473" s="90"/>
      <c r="N473" s="37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>
      <c r="A474" s="13"/>
      <c r="B474" s="173"/>
      <c r="C474" s="173"/>
      <c r="D474" s="173"/>
      <c r="E474" s="173"/>
      <c r="F474" s="173"/>
      <c r="G474" s="10"/>
      <c r="I474" s="13"/>
      <c r="J474" s="13"/>
      <c r="K474" s="192"/>
      <c r="M474" s="90"/>
      <c r="N474" s="37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>
      <c r="A475" s="13"/>
      <c r="B475" s="173"/>
      <c r="C475" s="173"/>
      <c r="D475" s="173"/>
      <c r="E475" s="173"/>
      <c r="F475" s="173"/>
      <c r="G475" s="10"/>
      <c r="I475" s="13"/>
      <c r="J475" s="13"/>
      <c r="K475" s="192"/>
      <c r="M475" s="90"/>
      <c r="N475" s="37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>
      <c r="A476" s="13"/>
      <c r="B476" s="173"/>
      <c r="C476" s="173"/>
      <c r="D476" s="173"/>
      <c r="E476" s="173"/>
      <c r="F476" s="173"/>
      <c r="G476" s="10"/>
      <c r="I476" s="13"/>
      <c r="J476" s="13"/>
      <c r="K476" s="192"/>
      <c r="M476" s="90"/>
      <c r="N476" s="37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>
      <c r="A477" s="13"/>
      <c r="B477" s="173"/>
      <c r="C477" s="173"/>
      <c r="D477" s="173"/>
      <c r="E477" s="173"/>
      <c r="F477" s="173"/>
      <c r="G477" s="10"/>
      <c r="I477" s="13"/>
      <c r="J477" s="13"/>
      <c r="K477" s="192"/>
      <c r="M477" s="90"/>
      <c r="N477" s="37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>
      <c r="A478" s="13"/>
      <c r="B478" s="173"/>
      <c r="C478" s="173"/>
      <c r="D478" s="173"/>
      <c r="E478" s="173"/>
      <c r="F478" s="173"/>
      <c r="G478" s="10"/>
      <c r="I478" s="13"/>
      <c r="J478" s="13"/>
      <c r="K478" s="192"/>
      <c r="M478" s="90"/>
      <c r="N478" s="37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>
      <c r="A479" s="13"/>
      <c r="B479" s="173"/>
      <c r="C479" s="173"/>
      <c r="D479" s="173"/>
      <c r="E479" s="173"/>
      <c r="F479" s="173"/>
      <c r="G479" s="10"/>
      <c r="I479" s="13"/>
      <c r="J479" s="13"/>
      <c r="K479" s="192"/>
      <c r="M479" s="90"/>
      <c r="N479" s="37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>
      <c r="A480" s="13"/>
      <c r="B480" s="173"/>
      <c r="C480" s="173"/>
      <c r="D480" s="173"/>
      <c r="E480" s="173"/>
      <c r="F480" s="173"/>
      <c r="G480" s="10"/>
      <c r="I480" s="13"/>
      <c r="J480" s="13"/>
      <c r="K480" s="192"/>
      <c r="M480" s="90"/>
      <c r="N480" s="37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>
      <c r="A481" s="13"/>
      <c r="B481" s="173"/>
      <c r="C481" s="173"/>
      <c r="D481" s="173"/>
      <c r="E481" s="173"/>
      <c r="F481" s="173"/>
      <c r="G481" s="10"/>
      <c r="I481" s="13"/>
      <c r="J481" s="13"/>
      <c r="K481" s="192"/>
      <c r="M481" s="90"/>
      <c r="N481" s="37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>
      <c r="A482" s="13"/>
      <c r="B482" s="173"/>
      <c r="C482" s="173"/>
      <c r="D482" s="173"/>
      <c r="E482" s="173"/>
      <c r="F482" s="173"/>
      <c r="G482" s="10"/>
      <c r="I482" s="13"/>
      <c r="J482" s="13"/>
      <c r="K482" s="192"/>
      <c r="M482" s="90"/>
      <c r="N482" s="37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>
      <c r="A483" s="13"/>
      <c r="B483" s="173"/>
      <c r="C483" s="173"/>
      <c r="D483" s="173"/>
      <c r="E483" s="173"/>
      <c r="F483" s="173"/>
      <c r="G483" s="10"/>
      <c r="I483" s="13"/>
      <c r="J483" s="13"/>
      <c r="K483" s="192"/>
      <c r="M483" s="90"/>
      <c r="N483" s="37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>
      <c r="A484" s="13"/>
      <c r="B484" s="173"/>
      <c r="C484" s="173"/>
      <c r="D484" s="173"/>
      <c r="E484" s="173"/>
      <c r="F484" s="173"/>
      <c r="G484" s="10"/>
      <c r="I484" s="13"/>
      <c r="J484" s="13"/>
      <c r="K484" s="192"/>
      <c r="M484" s="90"/>
      <c r="N484" s="37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>
      <c r="A485" s="13"/>
      <c r="B485" s="173"/>
      <c r="C485" s="173"/>
      <c r="D485" s="173"/>
      <c r="E485" s="173"/>
      <c r="F485" s="173"/>
      <c r="G485" s="10"/>
      <c r="I485" s="13"/>
      <c r="J485" s="13"/>
      <c r="K485" s="192"/>
      <c r="M485" s="90"/>
      <c r="N485" s="37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>
      <c r="A486" s="13"/>
      <c r="B486" s="173"/>
      <c r="C486" s="173"/>
      <c r="D486" s="173"/>
      <c r="E486" s="173"/>
      <c r="F486" s="173"/>
      <c r="G486" s="10"/>
      <c r="I486" s="13"/>
      <c r="J486" s="13"/>
      <c r="K486" s="192"/>
      <c r="M486" s="90"/>
      <c r="N486" s="37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>
      <c r="A487" s="13"/>
      <c r="B487" s="173"/>
      <c r="C487" s="173"/>
      <c r="D487" s="173"/>
      <c r="E487" s="173"/>
      <c r="F487" s="173"/>
      <c r="G487" s="10"/>
      <c r="I487" s="13"/>
      <c r="J487" s="13"/>
      <c r="K487" s="192"/>
      <c r="M487" s="90"/>
      <c r="N487" s="37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>
      <c r="A488" s="13"/>
      <c r="B488" s="173"/>
      <c r="C488" s="173"/>
      <c r="D488" s="173"/>
      <c r="E488" s="173"/>
      <c r="F488" s="173"/>
      <c r="G488" s="10"/>
      <c r="I488" s="13"/>
      <c r="J488" s="13"/>
      <c r="K488" s="192"/>
      <c r="M488" s="90"/>
      <c r="N488" s="37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>
      <c r="A489" s="13"/>
      <c r="B489" s="173"/>
      <c r="C489" s="173"/>
      <c r="D489" s="173"/>
      <c r="E489" s="173"/>
      <c r="F489" s="173"/>
      <c r="G489" s="10"/>
      <c r="I489" s="13"/>
      <c r="J489" s="13"/>
      <c r="K489" s="192"/>
      <c r="M489" s="90"/>
      <c r="N489" s="37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>
      <c r="A490" s="13"/>
      <c r="B490" s="173"/>
      <c r="C490" s="173"/>
      <c r="D490" s="173"/>
      <c r="E490" s="173"/>
      <c r="F490" s="173"/>
      <c r="G490" s="10"/>
      <c r="I490" s="13"/>
      <c r="J490" s="13"/>
      <c r="K490" s="192"/>
      <c r="M490" s="90"/>
      <c r="N490" s="37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>
      <c r="A491" s="13"/>
      <c r="B491" s="173"/>
      <c r="C491" s="173"/>
      <c r="D491" s="173"/>
      <c r="E491" s="173"/>
      <c r="F491" s="173"/>
      <c r="G491" s="10"/>
      <c r="I491" s="13"/>
      <c r="J491" s="13"/>
      <c r="K491" s="192"/>
      <c r="M491" s="90"/>
      <c r="N491" s="37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>
      <c r="A492" s="13"/>
      <c r="B492" s="173"/>
      <c r="C492" s="173"/>
      <c r="D492" s="173"/>
      <c r="E492" s="173"/>
      <c r="F492" s="173"/>
      <c r="G492" s="10"/>
      <c r="I492" s="13"/>
      <c r="J492" s="13"/>
      <c r="K492" s="192"/>
      <c r="M492" s="90"/>
      <c r="N492" s="37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>
      <c r="A493" s="13"/>
      <c r="B493" s="173"/>
      <c r="C493" s="173"/>
      <c r="D493" s="173"/>
      <c r="E493" s="173"/>
      <c r="F493" s="173"/>
      <c r="G493" s="10"/>
      <c r="I493" s="13"/>
      <c r="J493" s="13"/>
      <c r="K493" s="192"/>
      <c r="M493" s="90"/>
      <c r="N493" s="37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>
      <c r="A494" s="13"/>
      <c r="B494" s="173"/>
      <c r="C494" s="173"/>
      <c r="D494" s="173"/>
      <c r="E494" s="173"/>
      <c r="F494" s="173"/>
      <c r="G494" s="10"/>
      <c r="I494" s="13"/>
      <c r="J494" s="13"/>
      <c r="K494" s="192"/>
      <c r="M494" s="90"/>
      <c r="N494" s="37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>
      <c r="A495" s="13"/>
      <c r="B495" s="173"/>
      <c r="C495" s="173"/>
      <c r="D495" s="173"/>
      <c r="E495" s="173"/>
      <c r="F495" s="173"/>
      <c r="G495" s="10"/>
      <c r="I495" s="13"/>
      <c r="J495" s="13"/>
      <c r="K495" s="192"/>
      <c r="M495" s="90"/>
      <c r="N495" s="37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>
      <c r="A496" s="13"/>
      <c r="B496" s="173"/>
      <c r="C496" s="173"/>
      <c r="D496" s="173"/>
      <c r="E496" s="173"/>
      <c r="F496" s="173"/>
      <c r="G496" s="10"/>
      <c r="I496" s="13"/>
      <c r="J496" s="13"/>
      <c r="K496" s="192"/>
      <c r="M496" s="90"/>
      <c r="N496" s="37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>
      <c r="A497" s="13"/>
      <c r="B497" s="173"/>
      <c r="C497" s="173"/>
      <c r="D497" s="173"/>
      <c r="E497" s="173"/>
      <c r="F497" s="173"/>
      <c r="G497" s="10"/>
      <c r="I497" s="13"/>
      <c r="J497" s="13"/>
      <c r="K497" s="192"/>
      <c r="M497" s="90"/>
      <c r="N497" s="37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>
      <c r="A498" s="13"/>
      <c r="B498" s="173"/>
      <c r="C498" s="173"/>
      <c r="D498" s="173"/>
      <c r="E498" s="173"/>
      <c r="F498" s="173"/>
      <c r="G498" s="10"/>
      <c r="I498" s="13"/>
      <c r="J498" s="13"/>
      <c r="K498" s="192"/>
      <c r="M498" s="90"/>
      <c r="N498" s="37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>
      <c r="A499" s="13"/>
      <c r="B499" s="173"/>
      <c r="C499" s="173"/>
      <c r="D499" s="173"/>
      <c r="E499" s="173"/>
      <c r="F499" s="173"/>
      <c r="G499" s="10"/>
      <c r="I499" s="13"/>
      <c r="J499" s="13"/>
      <c r="K499" s="192"/>
      <c r="M499" s="90"/>
      <c r="N499" s="37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>
      <c r="A500" s="13"/>
      <c r="B500" s="173"/>
      <c r="C500" s="173"/>
      <c r="D500" s="173"/>
      <c r="E500" s="173"/>
      <c r="F500" s="173"/>
      <c r="G500" s="10"/>
      <c r="I500" s="13"/>
      <c r="J500" s="13"/>
      <c r="K500" s="192"/>
      <c r="M500" s="90"/>
      <c r="N500" s="37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>
      <c r="A501" s="13"/>
      <c r="B501" s="173"/>
      <c r="C501" s="173"/>
      <c r="D501" s="173"/>
      <c r="E501" s="173"/>
      <c r="F501" s="173"/>
      <c r="G501" s="10"/>
      <c r="I501" s="13"/>
      <c r="J501" s="13"/>
      <c r="K501" s="192"/>
      <c r="M501" s="90"/>
      <c r="N501" s="37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>
      <c r="A502" s="13"/>
      <c r="B502" s="173"/>
      <c r="C502" s="173"/>
      <c r="D502" s="173"/>
      <c r="E502" s="173"/>
      <c r="F502" s="173"/>
      <c r="G502" s="10"/>
      <c r="I502" s="13"/>
      <c r="J502" s="13"/>
      <c r="K502" s="192"/>
      <c r="M502" s="90"/>
      <c r="N502" s="37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>
      <c r="A503" s="13"/>
      <c r="B503" s="173"/>
      <c r="C503" s="173"/>
      <c r="D503" s="173"/>
      <c r="E503" s="173"/>
      <c r="F503" s="173"/>
      <c r="G503" s="10"/>
      <c r="I503" s="13"/>
      <c r="J503" s="13"/>
      <c r="K503" s="192"/>
      <c r="M503" s="90"/>
      <c r="N503" s="37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>
      <c r="A504" s="13"/>
      <c r="B504" s="173"/>
      <c r="C504" s="173"/>
      <c r="D504" s="173"/>
      <c r="E504" s="173"/>
      <c r="F504" s="173"/>
      <c r="G504" s="10"/>
      <c r="I504" s="13"/>
      <c r="J504" s="13"/>
      <c r="K504" s="192"/>
      <c r="M504" s="90"/>
      <c r="N504" s="37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>
      <c r="A505" s="13"/>
      <c r="B505" s="173"/>
      <c r="C505" s="173"/>
      <c r="D505" s="173"/>
      <c r="E505" s="173"/>
      <c r="F505" s="173"/>
      <c r="G505" s="10"/>
      <c r="I505" s="13"/>
      <c r="J505" s="13"/>
      <c r="K505" s="192"/>
      <c r="M505" s="90"/>
      <c r="N505" s="37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>
      <c r="A506" s="13"/>
      <c r="B506" s="173"/>
      <c r="C506" s="173"/>
      <c r="D506" s="173"/>
      <c r="E506" s="173"/>
      <c r="F506" s="173"/>
      <c r="G506" s="10"/>
      <c r="I506" s="13"/>
      <c r="J506" s="13"/>
      <c r="K506" s="192"/>
      <c r="M506" s="90"/>
      <c r="N506" s="37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>
      <c r="A507" s="13"/>
      <c r="B507" s="173"/>
      <c r="C507" s="173"/>
      <c r="D507" s="173"/>
      <c r="E507" s="173"/>
      <c r="F507" s="173"/>
      <c r="G507" s="10"/>
      <c r="I507" s="13"/>
      <c r="J507" s="13"/>
      <c r="K507" s="192"/>
      <c r="M507" s="90"/>
      <c r="N507" s="37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>
      <c r="A508" s="13"/>
      <c r="B508" s="173"/>
      <c r="C508" s="173"/>
      <c r="D508" s="173"/>
      <c r="E508" s="173"/>
      <c r="F508" s="173"/>
      <c r="G508" s="10"/>
      <c r="I508" s="13"/>
      <c r="J508" s="13"/>
      <c r="K508" s="192"/>
      <c r="M508" s="90"/>
      <c r="N508" s="37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>
      <c r="A509" s="13"/>
      <c r="B509" s="173"/>
      <c r="C509" s="173"/>
      <c r="D509" s="173"/>
      <c r="E509" s="173"/>
      <c r="F509" s="173"/>
      <c r="G509" s="10"/>
      <c r="I509" s="13"/>
      <c r="J509" s="13"/>
      <c r="K509" s="192"/>
      <c r="M509" s="90"/>
      <c r="N509" s="37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>
      <c r="A510" s="13"/>
      <c r="B510" s="173"/>
      <c r="C510" s="173"/>
      <c r="D510" s="173"/>
      <c r="E510" s="173"/>
      <c r="F510" s="173"/>
      <c r="G510" s="10"/>
      <c r="I510" s="13"/>
      <c r="J510" s="13"/>
      <c r="K510" s="192"/>
      <c r="M510" s="90"/>
      <c r="N510" s="37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>
      <c r="A511" s="13"/>
      <c r="B511" s="173"/>
      <c r="C511" s="173"/>
      <c r="D511" s="173"/>
      <c r="E511" s="173"/>
      <c r="F511" s="173"/>
      <c r="G511" s="10"/>
      <c r="I511" s="13"/>
      <c r="J511" s="13"/>
      <c r="K511" s="192"/>
      <c r="M511" s="90"/>
      <c r="N511" s="37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>
      <c r="A512" s="13"/>
      <c r="B512" s="173"/>
      <c r="C512" s="173"/>
      <c r="D512" s="173"/>
      <c r="E512" s="173"/>
      <c r="F512" s="173"/>
      <c r="G512" s="10"/>
      <c r="I512" s="13"/>
      <c r="J512" s="13"/>
      <c r="K512" s="192"/>
      <c r="M512" s="90"/>
      <c r="N512" s="37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>
      <c r="A513" s="13"/>
      <c r="B513" s="173"/>
      <c r="C513" s="173"/>
      <c r="D513" s="173"/>
      <c r="E513" s="173"/>
      <c r="F513" s="173"/>
      <c r="G513" s="10"/>
      <c r="I513" s="13"/>
      <c r="J513" s="13"/>
      <c r="K513" s="192"/>
      <c r="M513" s="90"/>
      <c r="N513" s="37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>
      <c r="A514" s="13"/>
      <c r="B514" s="173"/>
      <c r="C514" s="173"/>
      <c r="D514" s="173"/>
      <c r="E514" s="173"/>
      <c r="F514" s="173"/>
      <c r="G514" s="10"/>
      <c r="I514" s="13"/>
      <c r="J514" s="13"/>
      <c r="K514" s="192"/>
      <c r="M514" s="90"/>
      <c r="N514" s="37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>
      <c r="A515" s="13"/>
      <c r="B515" s="173"/>
      <c r="C515" s="173"/>
      <c r="D515" s="173"/>
      <c r="E515" s="173"/>
      <c r="F515" s="173"/>
      <c r="G515" s="10"/>
      <c r="I515" s="13"/>
      <c r="J515" s="13"/>
      <c r="K515" s="192"/>
      <c r="M515" s="90"/>
      <c r="N515" s="37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>
      <c r="A516" s="13"/>
      <c r="B516" s="173"/>
      <c r="C516" s="173"/>
      <c r="D516" s="173"/>
      <c r="E516" s="173"/>
      <c r="F516" s="173"/>
      <c r="G516" s="10"/>
      <c r="I516" s="13"/>
      <c r="J516" s="13"/>
      <c r="K516" s="192"/>
      <c r="M516" s="90"/>
      <c r="N516" s="37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>
      <c r="A517" s="13"/>
      <c r="B517" s="173"/>
      <c r="C517" s="173"/>
      <c r="D517" s="173"/>
      <c r="E517" s="173"/>
      <c r="F517" s="173"/>
      <c r="G517" s="10"/>
      <c r="I517" s="13"/>
      <c r="J517" s="13"/>
      <c r="K517" s="192"/>
      <c r="M517" s="90"/>
      <c r="N517" s="37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>
      <c r="A518" s="13"/>
      <c r="B518" s="173"/>
      <c r="C518" s="173"/>
      <c r="D518" s="173"/>
      <c r="E518" s="173"/>
      <c r="F518" s="173"/>
      <c r="G518" s="10"/>
      <c r="I518" s="13"/>
      <c r="J518" s="13"/>
      <c r="K518" s="192"/>
      <c r="M518" s="90"/>
      <c r="N518" s="37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>
      <c r="A519" s="13"/>
      <c r="B519" s="173"/>
      <c r="C519" s="173"/>
      <c r="D519" s="173"/>
      <c r="E519" s="173"/>
      <c r="F519" s="173"/>
      <c r="G519" s="10"/>
      <c r="I519" s="13"/>
      <c r="J519" s="13"/>
      <c r="K519" s="192"/>
      <c r="M519" s="90"/>
      <c r="N519" s="37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>
      <c r="A520" s="13"/>
      <c r="B520" s="173"/>
      <c r="C520" s="173"/>
      <c r="D520" s="173"/>
      <c r="E520" s="173"/>
      <c r="F520" s="173"/>
      <c r="G520" s="10"/>
      <c r="I520" s="13"/>
      <c r="J520" s="13"/>
      <c r="K520" s="192"/>
      <c r="M520" s="90"/>
      <c r="N520" s="37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>
      <c r="A521" s="13"/>
      <c r="B521" s="173"/>
      <c r="C521" s="173"/>
      <c r="D521" s="173"/>
      <c r="E521" s="173"/>
      <c r="F521" s="173"/>
      <c r="G521" s="10"/>
      <c r="I521" s="13"/>
      <c r="J521" s="13"/>
      <c r="K521" s="192"/>
      <c r="M521" s="90"/>
      <c r="N521" s="37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>
      <c r="A522" s="13"/>
      <c r="B522" s="173"/>
      <c r="C522" s="173"/>
      <c r="D522" s="173"/>
      <c r="E522" s="173"/>
      <c r="F522" s="173"/>
      <c r="G522" s="10"/>
      <c r="I522" s="13"/>
      <c r="J522" s="13"/>
      <c r="K522" s="192"/>
      <c r="M522" s="90"/>
      <c r="N522" s="37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>
      <c r="A523" s="13"/>
      <c r="B523" s="173"/>
      <c r="C523" s="173"/>
      <c r="D523" s="173"/>
      <c r="E523" s="173"/>
      <c r="F523" s="173"/>
      <c r="G523" s="10"/>
      <c r="I523" s="13"/>
      <c r="J523" s="13"/>
      <c r="K523" s="192"/>
      <c r="M523" s="90"/>
      <c r="N523" s="37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>
      <c r="A524" s="13"/>
      <c r="B524" s="173"/>
      <c r="C524" s="173"/>
      <c r="D524" s="173"/>
      <c r="E524" s="173"/>
      <c r="F524" s="173"/>
      <c r="G524" s="10"/>
      <c r="I524" s="13"/>
      <c r="J524" s="13"/>
      <c r="K524" s="192"/>
      <c r="M524" s="90"/>
      <c r="N524" s="37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>
      <c r="A525" s="13"/>
      <c r="B525" s="173"/>
      <c r="C525" s="173"/>
      <c r="D525" s="173"/>
      <c r="E525" s="173"/>
      <c r="F525" s="173"/>
      <c r="G525" s="10"/>
      <c r="I525" s="13"/>
      <c r="J525" s="13"/>
      <c r="K525" s="192"/>
      <c r="M525" s="90"/>
      <c r="N525" s="37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>
      <c r="A526" s="13"/>
      <c r="B526" s="173"/>
      <c r="C526" s="173"/>
      <c r="D526" s="173"/>
      <c r="E526" s="173"/>
      <c r="F526" s="173"/>
      <c r="G526" s="10"/>
      <c r="I526" s="13"/>
      <c r="J526" s="13"/>
      <c r="K526" s="192"/>
      <c r="M526" s="90"/>
      <c r="N526" s="37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>
      <c r="A527" s="13"/>
      <c r="B527" s="173"/>
      <c r="C527" s="173"/>
      <c r="D527" s="173"/>
      <c r="E527" s="173"/>
      <c r="F527" s="173"/>
      <c r="G527" s="10"/>
      <c r="I527" s="13"/>
      <c r="J527" s="13"/>
      <c r="K527" s="192"/>
      <c r="M527" s="90"/>
      <c r="N527" s="37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>
      <c r="A528" s="13"/>
      <c r="B528" s="173"/>
      <c r="C528" s="173"/>
      <c r="D528" s="173"/>
      <c r="E528" s="173"/>
      <c r="F528" s="173"/>
      <c r="G528" s="10"/>
      <c r="I528" s="13"/>
      <c r="J528" s="13"/>
      <c r="K528" s="192"/>
      <c r="M528" s="90"/>
      <c r="N528" s="37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>
      <c r="A529" s="13"/>
      <c r="B529" s="173"/>
      <c r="C529" s="173"/>
      <c r="D529" s="173"/>
      <c r="E529" s="173"/>
      <c r="F529" s="173"/>
      <c r="G529" s="10"/>
      <c r="I529" s="13"/>
      <c r="J529" s="13"/>
      <c r="K529" s="192"/>
      <c r="M529" s="90"/>
      <c r="N529" s="37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>
      <c r="A530" s="13"/>
      <c r="B530" s="173"/>
      <c r="C530" s="173"/>
      <c r="D530" s="173"/>
      <c r="E530" s="173"/>
      <c r="F530" s="173"/>
      <c r="G530" s="10"/>
      <c r="I530" s="13"/>
      <c r="J530" s="13"/>
      <c r="K530" s="192"/>
      <c r="M530" s="90"/>
      <c r="N530" s="37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>
      <c r="A531" s="13"/>
      <c r="B531" s="173"/>
      <c r="C531" s="173"/>
      <c r="D531" s="173"/>
      <c r="E531" s="173"/>
      <c r="F531" s="173"/>
      <c r="G531" s="10"/>
      <c r="I531" s="13"/>
      <c r="J531" s="13"/>
      <c r="K531" s="192"/>
      <c r="M531" s="90"/>
      <c r="N531" s="37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>
      <c r="A532" s="13"/>
      <c r="B532" s="173"/>
      <c r="C532" s="173"/>
      <c r="D532" s="173"/>
      <c r="E532" s="173"/>
      <c r="F532" s="173"/>
      <c r="G532" s="10"/>
      <c r="I532" s="13"/>
      <c r="J532" s="13"/>
      <c r="K532" s="192"/>
      <c r="M532" s="90"/>
      <c r="N532" s="37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>
      <c r="A533" s="13"/>
      <c r="B533" s="173"/>
      <c r="C533" s="173"/>
      <c r="D533" s="173"/>
      <c r="E533" s="173"/>
      <c r="F533" s="173"/>
      <c r="G533" s="10"/>
      <c r="I533" s="13"/>
      <c r="J533" s="13"/>
      <c r="K533" s="192"/>
      <c r="M533" s="90"/>
      <c r="N533" s="37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>
      <c r="A534" s="13"/>
      <c r="B534" s="173"/>
      <c r="C534" s="173"/>
      <c r="D534" s="173"/>
      <c r="E534" s="173"/>
      <c r="F534" s="173"/>
      <c r="G534" s="10"/>
      <c r="I534" s="13"/>
      <c r="J534" s="13"/>
      <c r="K534" s="192"/>
      <c r="M534" s="90"/>
      <c r="N534" s="37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>
      <c r="A535" s="13"/>
      <c r="B535" s="173"/>
      <c r="C535" s="173"/>
      <c r="D535" s="173"/>
      <c r="E535" s="173"/>
      <c r="F535" s="173"/>
      <c r="G535" s="10"/>
      <c r="I535" s="13"/>
      <c r="J535" s="13"/>
      <c r="K535" s="192"/>
      <c r="M535" s="90"/>
      <c r="N535" s="37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>
      <c r="A536" s="13"/>
      <c r="B536" s="173"/>
      <c r="C536" s="173"/>
      <c r="D536" s="173"/>
      <c r="E536" s="173"/>
      <c r="F536" s="173"/>
      <c r="G536" s="10"/>
      <c r="I536" s="13"/>
      <c r="J536" s="13"/>
      <c r="K536" s="192"/>
      <c r="M536" s="90"/>
      <c r="N536" s="37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>
      <c r="A537" s="13"/>
      <c r="B537" s="173"/>
      <c r="C537" s="173"/>
      <c r="D537" s="173"/>
      <c r="E537" s="173"/>
      <c r="F537" s="173"/>
      <c r="G537" s="10"/>
      <c r="I537" s="13"/>
      <c r="J537" s="13"/>
      <c r="K537" s="192"/>
      <c r="M537" s="90"/>
      <c r="N537" s="37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>
      <c r="A538" s="13"/>
      <c r="B538" s="173"/>
      <c r="C538" s="173"/>
      <c r="D538" s="173"/>
      <c r="E538" s="173"/>
      <c r="F538" s="173"/>
      <c r="G538" s="10"/>
      <c r="I538" s="13"/>
      <c r="J538" s="13"/>
      <c r="K538" s="192"/>
      <c r="M538" s="90"/>
      <c r="N538" s="37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>
      <c r="A539" s="13"/>
      <c r="B539" s="173"/>
      <c r="C539" s="173"/>
      <c r="D539" s="173"/>
      <c r="E539" s="173"/>
      <c r="F539" s="173"/>
      <c r="G539" s="10"/>
      <c r="I539" s="13"/>
      <c r="J539" s="13"/>
      <c r="K539" s="192"/>
      <c r="M539" s="90"/>
      <c r="N539" s="37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>
      <c r="A540" s="13"/>
      <c r="B540" s="173"/>
      <c r="C540" s="173"/>
      <c r="D540" s="173"/>
      <c r="E540" s="173"/>
      <c r="F540" s="173"/>
      <c r="G540" s="10"/>
      <c r="I540" s="13"/>
      <c r="J540" s="13"/>
      <c r="K540" s="192"/>
      <c r="M540" s="90"/>
      <c r="N540" s="37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>
      <c r="A541" s="13"/>
      <c r="B541" s="173"/>
      <c r="C541" s="173"/>
      <c r="D541" s="173"/>
      <c r="E541" s="173"/>
      <c r="F541" s="173"/>
      <c r="G541" s="10"/>
      <c r="I541" s="13"/>
      <c r="J541" s="13"/>
      <c r="K541" s="192"/>
      <c r="M541" s="90"/>
      <c r="N541" s="37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>
      <c r="A542" s="13"/>
      <c r="B542" s="173"/>
      <c r="C542" s="173"/>
      <c r="D542" s="173"/>
      <c r="E542" s="173"/>
      <c r="F542" s="173"/>
      <c r="G542" s="10"/>
      <c r="I542" s="13"/>
      <c r="J542" s="13"/>
      <c r="K542" s="192"/>
      <c r="M542" s="90"/>
      <c r="N542" s="37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>
      <c r="A543" s="13"/>
      <c r="B543" s="173"/>
      <c r="C543" s="173"/>
      <c r="D543" s="173"/>
      <c r="E543" s="173"/>
      <c r="F543" s="173"/>
      <c r="G543" s="10"/>
      <c r="I543" s="13"/>
      <c r="J543" s="13"/>
      <c r="K543" s="192"/>
      <c r="M543" s="90"/>
      <c r="N543" s="37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>
      <c r="A544" s="13"/>
      <c r="B544" s="173"/>
      <c r="C544" s="173"/>
      <c r="D544" s="173"/>
      <c r="E544" s="173"/>
      <c r="F544" s="173"/>
      <c r="G544" s="10"/>
      <c r="I544" s="13"/>
      <c r="J544" s="13"/>
      <c r="K544" s="192"/>
      <c r="M544" s="90"/>
      <c r="N544" s="37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>
      <c r="A545" s="13"/>
      <c r="B545" s="173"/>
      <c r="C545" s="173"/>
      <c r="D545" s="173"/>
      <c r="E545" s="173"/>
      <c r="F545" s="173"/>
      <c r="G545" s="10"/>
      <c r="I545" s="13"/>
      <c r="J545" s="13"/>
      <c r="K545" s="192"/>
      <c r="M545" s="90"/>
      <c r="N545" s="37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>
      <c r="A546" s="13"/>
      <c r="B546" s="173"/>
      <c r="C546" s="173"/>
      <c r="D546" s="173"/>
      <c r="E546" s="173"/>
      <c r="F546" s="173"/>
      <c r="G546" s="10"/>
      <c r="I546" s="13"/>
      <c r="J546" s="13"/>
      <c r="K546" s="192"/>
      <c r="M546" s="90"/>
      <c r="N546" s="37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>
      <c r="A547" s="13"/>
      <c r="B547" s="173"/>
      <c r="C547" s="173"/>
      <c r="D547" s="173"/>
      <c r="E547" s="173"/>
      <c r="F547" s="173"/>
      <c r="G547" s="10"/>
      <c r="I547" s="13"/>
      <c r="J547" s="13"/>
      <c r="K547" s="192"/>
      <c r="M547" s="90"/>
      <c r="N547" s="37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>
      <c r="A548" s="13"/>
      <c r="B548" s="173"/>
      <c r="C548" s="173"/>
      <c r="D548" s="173"/>
      <c r="E548" s="173"/>
      <c r="F548" s="173"/>
      <c r="G548" s="10"/>
      <c r="I548" s="13"/>
      <c r="J548" s="13"/>
      <c r="K548" s="192"/>
      <c r="M548" s="90"/>
      <c r="N548" s="37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>
      <c r="A549" s="13"/>
      <c r="B549" s="173"/>
      <c r="C549" s="173"/>
      <c r="D549" s="173"/>
      <c r="E549" s="173"/>
      <c r="F549" s="173"/>
      <c r="G549" s="10"/>
      <c r="I549" s="13"/>
      <c r="J549" s="13"/>
      <c r="K549" s="192"/>
      <c r="M549" s="90"/>
      <c r="N549" s="37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>
      <c r="A550" s="13"/>
      <c r="B550" s="173"/>
      <c r="C550" s="173"/>
      <c r="D550" s="173"/>
      <c r="E550" s="173"/>
      <c r="F550" s="173"/>
      <c r="G550" s="10"/>
      <c r="I550" s="13"/>
      <c r="J550" s="13"/>
      <c r="K550" s="192"/>
      <c r="M550" s="90"/>
      <c r="N550" s="37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>
      <c r="A551" s="13"/>
      <c r="B551" s="173"/>
      <c r="C551" s="173"/>
      <c r="D551" s="173"/>
      <c r="E551" s="173"/>
      <c r="F551" s="173"/>
      <c r="G551" s="10"/>
      <c r="I551" s="13"/>
      <c r="J551" s="13"/>
      <c r="K551" s="192"/>
      <c r="M551" s="90"/>
      <c r="N551" s="37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>
      <c r="A552" s="13"/>
      <c r="B552" s="173"/>
      <c r="C552" s="173"/>
      <c r="D552" s="173"/>
      <c r="E552" s="173"/>
      <c r="F552" s="173"/>
      <c r="G552" s="10"/>
      <c r="I552" s="13"/>
      <c r="J552" s="13"/>
      <c r="K552" s="192"/>
      <c r="M552" s="90"/>
      <c r="N552" s="37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>
      <c r="A553" s="13"/>
      <c r="B553" s="173"/>
      <c r="C553" s="173"/>
      <c r="D553" s="173"/>
      <c r="E553" s="173"/>
      <c r="F553" s="173"/>
      <c r="G553" s="10"/>
      <c r="I553" s="13"/>
      <c r="J553" s="13"/>
      <c r="K553" s="192"/>
      <c r="M553" s="90"/>
      <c r="N553" s="37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>
      <c r="A554" s="13"/>
      <c r="B554" s="173"/>
      <c r="C554" s="173"/>
      <c r="D554" s="173"/>
      <c r="E554" s="173"/>
      <c r="F554" s="173"/>
      <c r="G554" s="10"/>
      <c r="I554" s="13"/>
      <c r="J554" s="13"/>
      <c r="K554" s="192"/>
      <c r="M554" s="90"/>
      <c r="N554" s="37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>
      <c r="A555" s="13"/>
      <c r="B555" s="173"/>
      <c r="C555" s="173"/>
      <c r="D555" s="173"/>
      <c r="E555" s="173"/>
      <c r="F555" s="173"/>
      <c r="G555" s="10"/>
      <c r="I555" s="13"/>
      <c r="J555" s="13"/>
      <c r="K555" s="192"/>
      <c r="M555" s="90"/>
      <c r="N555" s="37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>
      <c r="A556" s="13"/>
      <c r="B556" s="173"/>
      <c r="C556" s="173"/>
      <c r="D556" s="173"/>
      <c r="E556" s="173"/>
      <c r="F556" s="173"/>
      <c r="G556" s="10"/>
      <c r="I556" s="13"/>
      <c r="J556" s="13"/>
      <c r="K556" s="192"/>
      <c r="M556" s="90"/>
      <c r="N556" s="37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>
      <c r="A557" s="13"/>
      <c r="B557" s="173"/>
      <c r="C557" s="173"/>
      <c r="D557" s="173"/>
      <c r="E557" s="173"/>
      <c r="F557" s="173"/>
      <c r="G557" s="10"/>
      <c r="I557" s="13"/>
      <c r="J557" s="13"/>
      <c r="K557" s="192"/>
      <c r="M557" s="90"/>
      <c r="N557" s="37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>
      <c r="A558" s="13"/>
      <c r="B558" s="173"/>
      <c r="C558" s="173"/>
      <c r="D558" s="173"/>
      <c r="E558" s="173"/>
      <c r="F558" s="173"/>
      <c r="G558" s="10"/>
      <c r="I558" s="13"/>
      <c r="J558" s="13"/>
      <c r="K558" s="192"/>
      <c r="M558" s="90"/>
      <c r="N558" s="37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>
      <c r="A559" s="13"/>
      <c r="B559" s="173"/>
      <c r="C559" s="173"/>
      <c r="D559" s="173"/>
      <c r="E559" s="173"/>
      <c r="F559" s="173"/>
      <c r="G559" s="10"/>
      <c r="I559" s="13"/>
      <c r="J559" s="13"/>
      <c r="K559" s="192"/>
      <c r="M559" s="90"/>
      <c r="N559" s="37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>
      <c r="A560" s="13"/>
      <c r="B560" s="173"/>
      <c r="C560" s="173"/>
      <c r="D560" s="173"/>
      <c r="E560" s="173"/>
      <c r="F560" s="173"/>
      <c r="G560" s="10"/>
      <c r="I560" s="13"/>
      <c r="J560" s="13"/>
      <c r="K560" s="192"/>
      <c r="M560" s="90"/>
      <c r="N560" s="37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>
      <c r="A561" s="13"/>
      <c r="B561" s="173"/>
      <c r="C561" s="173"/>
      <c r="D561" s="173"/>
      <c r="E561" s="173"/>
      <c r="F561" s="173"/>
      <c r="G561" s="10"/>
      <c r="I561" s="13"/>
      <c r="J561" s="13"/>
      <c r="K561" s="192"/>
      <c r="M561" s="90"/>
      <c r="N561" s="37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>
      <c r="A562" s="13"/>
      <c r="B562" s="173"/>
      <c r="C562" s="173"/>
      <c r="D562" s="173"/>
      <c r="E562" s="173"/>
      <c r="F562" s="173"/>
      <c r="G562" s="10"/>
      <c r="I562" s="13"/>
      <c r="J562" s="13"/>
      <c r="K562" s="192"/>
      <c r="M562" s="90"/>
      <c r="N562" s="37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>
      <c r="A563" s="13"/>
      <c r="B563" s="173"/>
      <c r="C563" s="173"/>
      <c r="D563" s="173"/>
      <c r="E563" s="173"/>
      <c r="F563" s="173"/>
      <c r="G563" s="10"/>
      <c r="I563" s="13"/>
      <c r="J563" s="13"/>
      <c r="K563" s="192"/>
      <c r="M563" s="90"/>
      <c r="N563" s="37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>
      <c r="A564" s="13"/>
      <c r="B564" s="173"/>
      <c r="C564" s="173"/>
      <c r="D564" s="173"/>
      <c r="E564" s="173"/>
      <c r="F564" s="173"/>
      <c r="G564" s="10"/>
      <c r="I564" s="13"/>
      <c r="J564" s="13"/>
      <c r="K564" s="192"/>
      <c r="M564" s="90"/>
      <c r="N564" s="37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>
      <c r="A565" s="13"/>
      <c r="B565" s="173"/>
      <c r="C565" s="173"/>
      <c r="D565" s="173"/>
      <c r="E565" s="173"/>
      <c r="F565" s="173"/>
      <c r="G565" s="10"/>
      <c r="I565" s="13"/>
      <c r="J565" s="13"/>
      <c r="K565" s="192"/>
      <c r="M565" s="90"/>
      <c r="N565" s="37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>
      <c r="A566" s="13"/>
      <c r="B566" s="173"/>
      <c r="C566" s="173"/>
      <c r="D566" s="173"/>
      <c r="E566" s="173"/>
      <c r="F566" s="173"/>
      <c r="G566" s="10"/>
      <c r="I566" s="13"/>
      <c r="J566" s="13"/>
      <c r="K566" s="192"/>
      <c r="M566" s="90"/>
      <c r="N566" s="37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>
      <c r="A567" s="13"/>
      <c r="B567" s="173"/>
      <c r="C567" s="173"/>
      <c r="D567" s="173"/>
      <c r="E567" s="173"/>
      <c r="F567" s="173"/>
      <c r="G567" s="10"/>
      <c r="I567" s="13"/>
      <c r="J567" s="13"/>
      <c r="K567" s="192"/>
      <c r="M567" s="90"/>
      <c r="N567" s="37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>
      <c r="A568" s="13"/>
      <c r="B568" s="173"/>
      <c r="C568" s="173"/>
      <c r="D568" s="173"/>
      <c r="E568" s="173"/>
      <c r="F568" s="173"/>
      <c r="G568" s="10"/>
      <c r="I568" s="13"/>
      <c r="J568" s="13"/>
      <c r="K568" s="192"/>
      <c r="M568" s="90"/>
      <c r="N568" s="37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>
      <c r="A569" s="13"/>
      <c r="B569" s="173"/>
      <c r="C569" s="173"/>
      <c r="D569" s="173"/>
      <c r="E569" s="173"/>
      <c r="F569" s="173"/>
      <c r="G569" s="10"/>
      <c r="I569" s="13"/>
      <c r="J569" s="13"/>
      <c r="K569" s="192"/>
      <c r="M569" s="90"/>
      <c r="N569" s="37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>
      <c r="A570" s="13"/>
      <c r="B570" s="173"/>
      <c r="C570" s="173"/>
      <c r="D570" s="173"/>
      <c r="E570" s="173"/>
      <c r="F570" s="173"/>
      <c r="G570" s="10"/>
      <c r="I570" s="13"/>
      <c r="J570" s="13"/>
      <c r="K570" s="192"/>
      <c r="M570" s="90"/>
      <c r="N570" s="37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>
      <c r="A571" s="13"/>
      <c r="B571" s="173"/>
      <c r="C571" s="173"/>
      <c r="D571" s="173"/>
      <c r="E571" s="173"/>
      <c r="F571" s="173"/>
      <c r="G571" s="10"/>
      <c r="I571" s="13"/>
      <c r="J571" s="13"/>
      <c r="K571" s="192"/>
      <c r="M571" s="90"/>
      <c r="N571" s="37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>
      <c r="A572" s="13"/>
      <c r="B572" s="173"/>
      <c r="C572" s="173"/>
      <c r="D572" s="173"/>
      <c r="E572" s="173"/>
      <c r="F572" s="173"/>
      <c r="G572" s="10"/>
      <c r="I572" s="13"/>
      <c r="J572" s="13"/>
      <c r="K572" s="192"/>
      <c r="M572" s="90"/>
      <c r="N572" s="37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>
      <c r="A573" s="13"/>
      <c r="B573" s="173"/>
      <c r="C573" s="173"/>
      <c r="D573" s="173"/>
      <c r="E573" s="173"/>
      <c r="F573" s="173"/>
      <c r="G573" s="10"/>
      <c r="I573" s="13"/>
      <c r="J573" s="13"/>
      <c r="K573" s="192"/>
      <c r="M573" s="90"/>
      <c r="N573" s="37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>
      <c r="A574" s="13"/>
      <c r="B574" s="173"/>
      <c r="C574" s="173"/>
      <c r="D574" s="173"/>
      <c r="E574" s="173"/>
      <c r="F574" s="173"/>
      <c r="G574" s="10"/>
      <c r="I574" s="13"/>
      <c r="J574" s="13"/>
      <c r="K574" s="192"/>
      <c r="M574" s="90"/>
      <c r="N574" s="37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>
      <c r="A575" s="13"/>
      <c r="B575" s="173"/>
      <c r="C575" s="173"/>
      <c r="D575" s="173"/>
      <c r="E575" s="173"/>
      <c r="F575" s="173"/>
      <c r="G575" s="10"/>
      <c r="I575" s="13"/>
      <c r="J575" s="13"/>
      <c r="K575" s="192"/>
      <c r="M575" s="90"/>
      <c r="N575" s="37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>
      <c r="A576" s="13"/>
      <c r="B576" s="173"/>
      <c r="C576" s="173"/>
      <c r="D576" s="173"/>
      <c r="E576" s="173"/>
      <c r="F576" s="173"/>
      <c r="G576" s="10"/>
      <c r="I576" s="13"/>
      <c r="J576" s="13"/>
      <c r="K576" s="192"/>
      <c r="M576" s="90"/>
      <c r="N576" s="37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>
      <c r="A577" s="13"/>
      <c r="B577" s="173"/>
      <c r="C577" s="173"/>
      <c r="D577" s="173"/>
      <c r="E577" s="173"/>
      <c r="F577" s="173"/>
      <c r="G577" s="10"/>
      <c r="I577" s="13"/>
      <c r="J577" s="13"/>
      <c r="K577" s="192"/>
      <c r="M577" s="90"/>
      <c r="N577" s="37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>
      <c r="A578" s="13"/>
      <c r="B578" s="173"/>
      <c r="C578" s="173"/>
      <c r="D578" s="173"/>
      <c r="E578" s="173"/>
      <c r="F578" s="173"/>
      <c r="G578" s="10"/>
      <c r="I578" s="13"/>
      <c r="J578" s="13"/>
      <c r="K578" s="192"/>
      <c r="M578" s="90"/>
      <c r="N578" s="37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>
      <c r="A579" s="13"/>
      <c r="B579" s="173"/>
      <c r="C579" s="173"/>
      <c r="D579" s="173"/>
      <c r="E579" s="173"/>
      <c r="F579" s="173"/>
      <c r="G579" s="10"/>
      <c r="I579" s="13"/>
      <c r="J579" s="13"/>
      <c r="K579" s="192"/>
      <c r="M579" s="90"/>
      <c r="N579" s="37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>
      <c r="A580" s="13"/>
      <c r="B580" s="173"/>
      <c r="C580" s="173"/>
      <c r="D580" s="173"/>
      <c r="E580" s="173"/>
      <c r="F580" s="173"/>
      <c r="G580" s="10"/>
      <c r="I580" s="13"/>
      <c r="J580" s="13"/>
      <c r="K580" s="192"/>
      <c r="M580" s="90"/>
      <c r="N580" s="37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>
      <c r="A581" s="13"/>
      <c r="B581" s="173"/>
      <c r="C581" s="173"/>
      <c r="D581" s="173"/>
      <c r="E581" s="173"/>
      <c r="F581" s="173"/>
      <c r="G581" s="10"/>
      <c r="I581" s="13"/>
      <c r="J581" s="13"/>
      <c r="K581" s="192"/>
      <c r="M581" s="90"/>
      <c r="N581" s="37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>
      <c r="A582" s="13"/>
      <c r="B582" s="173"/>
      <c r="C582" s="173"/>
      <c r="D582" s="173"/>
      <c r="E582" s="173"/>
      <c r="F582" s="173"/>
      <c r="G582" s="10"/>
      <c r="I582" s="13"/>
      <c r="J582" s="13"/>
      <c r="K582" s="192"/>
      <c r="M582" s="90"/>
      <c r="N582" s="37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>
      <c r="A583" s="13"/>
      <c r="B583" s="173"/>
      <c r="C583" s="173"/>
      <c r="D583" s="173"/>
      <c r="E583" s="173"/>
      <c r="F583" s="173"/>
      <c r="G583" s="10"/>
      <c r="I583" s="13"/>
      <c r="J583" s="13"/>
      <c r="K583" s="192"/>
      <c r="M583" s="90"/>
      <c r="N583" s="37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>
      <c r="A584" s="13"/>
      <c r="B584" s="173"/>
      <c r="C584" s="173"/>
      <c r="D584" s="173"/>
      <c r="E584" s="173"/>
      <c r="F584" s="173"/>
      <c r="G584" s="10"/>
      <c r="I584" s="13"/>
      <c r="J584" s="13"/>
      <c r="K584" s="192"/>
      <c r="M584" s="90"/>
      <c r="N584" s="37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>
      <c r="A585" s="13"/>
      <c r="B585" s="173"/>
      <c r="C585" s="173"/>
      <c r="D585" s="173"/>
      <c r="E585" s="173"/>
      <c r="F585" s="173"/>
      <c r="G585" s="10"/>
      <c r="I585" s="13"/>
      <c r="J585" s="13"/>
      <c r="K585" s="192"/>
      <c r="M585" s="90"/>
      <c r="N585" s="37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>
      <c r="A586" s="13"/>
      <c r="B586" s="173"/>
      <c r="C586" s="173"/>
      <c r="D586" s="173"/>
      <c r="E586" s="173"/>
      <c r="F586" s="173"/>
      <c r="G586" s="10"/>
      <c r="I586" s="13"/>
      <c r="J586" s="13"/>
      <c r="K586" s="192"/>
      <c r="M586" s="90"/>
      <c r="N586" s="37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>
      <c r="A587" s="13"/>
      <c r="B587" s="173"/>
      <c r="C587" s="173"/>
      <c r="D587" s="173"/>
      <c r="E587" s="173"/>
      <c r="F587" s="173"/>
      <c r="G587" s="10"/>
      <c r="I587" s="13"/>
      <c r="J587" s="13"/>
      <c r="K587" s="192"/>
      <c r="M587" s="90"/>
      <c r="N587" s="37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>
      <c r="A588" s="13"/>
      <c r="B588" s="173"/>
      <c r="C588" s="173"/>
      <c r="D588" s="173"/>
      <c r="E588" s="173"/>
      <c r="F588" s="173"/>
      <c r="G588" s="10"/>
      <c r="I588" s="13"/>
      <c r="J588" s="13"/>
      <c r="K588" s="192"/>
      <c r="M588" s="90"/>
      <c r="N588" s="37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>
      <c r="A589" s="13"/>
      <c r="B589" s="173"/>
      <c r="C589" s="173"/>
      <c r="D589" s="173"/>
      <c r="E589" s="173"/>
      <c r="F589" s="173"/>
      <c r="G589" s="10"/>
      <c r="I589" s="13"/>
      <c r="J589" s="13"/>
      <c r="K589" s="192"/>
      <c r="M589" s="90"/>
      <c r="N589" s="37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>
      <c r="A590" s="13"/>
      <c r="B590" s="173"/>
      <c r="C590" s="173"/>
      <c r="D590" s="173"/>
      <c r="E590" s="173"/>
      <c r="F590" s="173"/>
      <c r="G590" s="10"/>
      <c r="I590" s="13"/>
      <c r="J590" s="13"/>
      <c r="K590" s="192"/>
      <c r="M590" s="90"/>
      <c r="N590" s="37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>
      <c r="A591" s="13"/>
      <c r="B591" s="173"/>
      <c r="C591" s="173"/>
      <c r="D591" s="173"/>
      <c r="E591" s="173"/>
      <c r="F591" s="173"/>
      <c r="G591" s="10"/>
      <c r="I591" s="13"/>
      <c r="J591" s="13"/>
      <c r="K591" s="192"/>
      <c r="M591" s="90"/>
      <c r="N591" s="37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>
      <c r="A592" s="13"/>
      <c r="B592" s="173"/>
      <c r="C592" s="173"/>
      <c r="D592" s="173"/>
      <c r="E592" s="173"/>
      <c r="F592" s="173"/>
      <c r="G592" s="10"/>
      <c r="I592" s="13"/>
      <c r="J592" s="13"/>
      <c r="K592" s="192"/>
      <c r="M592" s="90"/>
      <c r="N592" s="37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>
      <c r="A593" s="13"/>
      <c r="B593" s="173"/>
      <c r="C593" s="173"/>
      <c r="D593" s="173"/>
      <c r="E593" s="173"/>
      <c r="F593" s="173"/>
      <c r="G593" s="10"/>
      <c r="I593" s="13"/>
      <c r="J593" s="13"/>
      <c r="K593" s="192"/>
      <c r="M593" s="90"/>
      <c r="N593" s="37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>
      <c r="A594" s="13"/>
      <c r="B594" s="173"/>
      <c r="C594" s="173"/>
      <c r="D594" s="173"/>
      <c r="E594" s="173"/>
      <c r="F594" s="173"/>
      <c r="G594" s="10"/>
      <c r="I594" s="13"/>
      <c r="J594" s="13"/>
      <c r="K594" s="192"/>
      <c r="M594" s="90"/>
      <c r="N594" s="37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>
      <c r="A595" s="13"/>
      <c r="B595" s="173"/>
      <c r="C595" s="173"/>
      <c r="D595" s="173"/>
      <c r="E595" s="173"/>
      <c r="F595" s="173"/>
      <c r="G595" s="10"/>
      <c r="I595" s="13"/>
      <c r="J595" s="13"/>
      <c r="K595" s="192"/>
      <c r="M595" s="90"/>
      <c r="N595" s="37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>
      <c r="A596" s="13"/>
      <c r="B596" s="173"/>
      <c r="C596" s="173"/>
      <c r="D596" s="173"/>
      <c r="E596" s="173"/>
      <c r="F596" s="173"/>
      <c r="G596" s="10"/>
      <c r="I596" s="13"/>
      <c r="J596" s="13"/>
      <c r="K596" s="192"/>
      <c r="M596" s="90"/>
      <c r="N596" s="37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>
      <c r="A597" s="13"/>
      <c r="B597" s="173"/>
      <c r="C597" s="173"/>
      <c r="D597" s="173"/>
      <c r="E597" s="173"/>
      <c r="F597" s="173"/>
      <c r="G597" s="10"/>
      <c r="I597" s="13"/>
      <c r="J597" s="13"/>
      <c r="K597" s="192"/>
      <c r="M597" s="90"/>
      <c r="N597" s="37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>
      <c r="A598" s="13"/>
      <c r="B598" s="173"/>
      <c r="C598" s="173"/>
      <c r="D598" s="173"/>
      <c r="E598" s="173"/>
      <c r="F598" s="173"/>
      <c r="G598" s="10"/>
      <c r="I598" s="13"/>
      <c r="J598" s="13"/>
      <c r="K598" s="192"/>
      <c r="M598" s="90"/>
      <c r="N598" s="37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>
      <c r="A599" s="13"/>
      <c r="B599" s="173"/>
      <c r="C599" s="173"/>
      <c r="D599" s="173"/>
      <c r="E599" s="173"/>
      <c r="F599" s="173"/>
      <c r="G599" s="10"/>
      <c r="I599" s="13"/>
      <c r="J599" s="13"/>
      <c r="K599" s="192"/>
      <c r="M599" s="90"/>
      <c r="N599" s="37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>
      <c r="A600" s="13"/>
      <c r="B600" s="173"/>
      <c r="C600" s="173"/>
      <c r="D600" s="173"/>
      <c r="E600" s="173"/>
      <c r="F600" s="173"/>
      <c r="G600" s="10"/>
      <c r="I600" s="13"/>
      <c r="J600" s="13"/>
      <c r="K600" s="192"/>
      <c r="M600" s="90"/>
      <c r="N600" s="37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>
      <c r="A601" s="13"/>
      <c r="B601" s="173"/>
      <c r="C601" s="173"/>
      <c r="D601" s="173"/>
      <c r="E601" s="173"/>
      <c r="F601" s="173"/>
      <c r="G601" s="10"/>
      <c r="I601" s="13"/>
      <c r="J601" s="13"/>
      <c r="K601" s="192"/>
      <c r="M601" s="90"/>
      <c r="N601" s="37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>
      <c r="A602" s="13"/>
      <c r="B602" s="173"/>
      <c r="C602" s="173"/>
      <c r="D602" s="173"/>
      <c r="E602" s="173"/>
      <c r="F602" s="173"/>
      <c r="G602" s="10"/>
      <c r="I602" s="13"/>
      <c r="J602" s="13"/>
      <c r="K602" s="192"/>
      <c r="M602" s="90"/>
      <c r="N602" s="37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>
      <c r="A603" s="13"/>
      <c r="B603" s="173"/>
      <c r="C603" s="173"/>
      <c r="D603" s="173"/>
      <c r="E603" s="173"/>
      <c r="F603" s="173"/>
      <c r="G603" s="10"/>
      <c r="I603" s="13"/>
      <c r="J603" s="13"/>
      <c r="K603" s="192"/>
      <c r="M603" s="90"/>
      <c r="N603" s="37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>
      <c r="A604" s="13"/>
      <c r="B604" s="173"/>
      <c r="C604" s="173"/>
      <c r="D604" s="173"/>
      <c r="E604" s="173"/>
      <c r="F604" s="173"/>
      <c r="G604" s="10"/>
      <c r="I604" s="13"/>
      <c r="J604" s="13"/>
      <c r="K604" s="192"/>
      <c r="M604" s="90"/>
      <c r="N604" s="37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>
      <c r="A605" s="13"/>
      <c r="B605" s="173"/>
      <c r="C605" s="173"/>
      <c r="D605" s="173"/>
      <c r="E605" s="173"/>
      <c r="F605" s="173"/>
      <c r="G605" s="10"/>
      <c r="I605" s="13"/>
      <c r="J605" s="13"/>
      <c r="K605" s="192"/>
      <c r="M605" s="90"/>
      <c r="N605" s="37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>
      <c r="A606" s="13"/>
      <c r="B606" s="173"/>
      <c r="C606" s="173"/>
      <c r="D606" s="173"/>
      <c r="E606" s="173"/>
      <c r="F606" s="173"/>
      <c r="G606" s="10"/>
      <c r="I606" s="13"/>
      <c r="J606" s="13"/>
      <c r="K606" s="192"/>
      <c r="M606" s="90"/>
      <c r="N606" s="37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>
      <c r="A607" s="13"/>
      <c r="B607" s="173"/>
      <c r="C607" s="173"/>
      <c r="D607" s="173"/>
      <c r="E607" s="173"/>
      <c r="F607" s="173"/>
      <c r="G607" s="10"/>
      <c r="I607" s="13"/>
      <c r="J607" s="13"/>
      <c r="K607" s="192"/>
      <c r="M607" s="90"/>
      <c r="N607" s="37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>
      <c r="A608" s="13"/>
      <c r="B608" s="173"/>
      <c r="C608" s="173"/>
      <c r="D608" s="173"/>
      <c r="E608" s="173"/>
      <c r="F608" s="173"/>
      <c r="G608" s="10"/>
      <c r="I608" s="13"/>
      <c r="J608" s="13"/>
      <c r="K608" s="192"/>
      <c r="M608" s="90"/>
      <c r="N608" s="37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>
      <c r="A609" s="13"/>
      <c r="B609" s="173"/>
      <c r="C609" s="173"/>
      <c r="D609" s="173"/>
      <c r="E609" s="173"/>
      <c r="F609" s="173"/>
      <c r="G609" s="10"/>
      <c r="I609" s="13"/>
      <c r="J609" s="13"/>
      <c r="K609" s="192"/>
      <c r="M609" s="90"/>
      <c r="N609" s="37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>
      <c r="A610" s="13"/>
      <c r="B610" s="173"/>
      <c r="C610" s="173"/>
      <c r="D610" s="173"/>
      <c r="E610" s="173"/>
      <c r="F610" s="173"/>
      <c r="G610" s="10"/>
      <c r="I610" s="13"/>
      <c r="J610" s="13"/>
      <c r="K610" s="192"/>
      <c r="M610" s="90"/>
      <c r="N610" s="37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>
      <c r="A611" s="13"/>
      <c r="B611" s="173"/>
      <c r="C611" s="173"/>
      <c r="D611" s="173"/>
      <c r="E611" s="173"/>
      <c r="F611" s="173"/>
      <c r="G611" s="10"/>
      <c r="I611" s="13"/>
      <c r="J611" s="13"/>
      <c r="K611" s="192"/>
      <c r="M611" s="90"/>
      <c r="N611" s="37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>
      <c r="A612" s="13"/>
      <c r="B612" s="173"/>
      <c r="C612" s="173"/>
      <c r="D612" s="173"/>
      <c r="E612" s="173"/>
      <c r="F612" s="173"/>
      <c r="G612" s="10"/>
      <c r="I612" s="13"/>
      <c r="J612" s="13"/>
      <c r="K612" s="192"/>
      <c r="M612" s="90"/>
      <c r="N612" s="37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>
      <c r="A613" s="13"/>
      <c r="B613" s="173"/>
      <c r="C613" s="173"/>
      <c r="D613" s="173"/>
      <c r="E613" s="173"/>
      <c r="F613" s="173"/>
      <c r="G613" s="10"/>
      <c r="I613" s="13"/>
      <c r="J613" s="13"/>
      <c r="K613" s="192"/>
      <c r="M613" s="90"/>
      <c r="N613" s="37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>
      <c r="A614" s="13"/>
      <c r="B614" s="173"/>
      <c r="C614" s="173"/>
      <c r="D614" s="173"/>
      <c r="E614" s="173"/>
      <c r="F614" s="173"/>
      <c r="G614" s="10"/>
      <c r="I614" s="13"/>
      <c r="J614" s="13"/>
      <c r="K614" s="192"/>
      <c r="M614" s="90"/>
      <c r="N614" s="37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>
      <c r="A615" s="13"/>
      <c r="B615" s="173"/>
      <c r="C615" s="173"/>
      <c r="D615" s="173"/>
      <c r="E615" s="173"/>
      <c r="F615" s="173"/>
      <c r="G615" s="10"/>
      <c r="I615" s="13"/>
      <c r="J615" s="13"/>
      <c r="K615" s="192"/>
      <c r="M615" s="90"/>
      <c r="N615" s="37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>
      <c r="A616" s="13"/>
      <c r="B616" s="173"/>
      <c r="C616" s="173"/>
      <c r="D616" s="173"/>
      <c r="E616" s="173"/>
      <c r="F616" s="173"/>
      <c r="G616" s="10"/>
      <c r="I616" s="13"/>
      <c r="J616" s="13"/>
      <c r="K616" s="192"/>
      <c r="M616" s="90"/>
      <c r="N616" s="37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>
      <c r="A617" s="13"/>
      <c r="B617" s="173"/>
      <c r="C617" s="173"/>
      <c r="D617" s="173"/>
      <c r="E617" s="173"/>
      <c r="F617" s="173"/>
      <c r="G617" s="10"/>
      <c r="I617" s="13"/>
      <c r="J617" s="13"/>
      <c r="K617" s="192"/>
      <c r="M617" s="90"/>
      <c r="N617" s="37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>
      <c r="A618" s="13"/>
      <c r="B618" s="173"/>
      <c r="C618" s="173"/>
      <c r="D618" s="173"/>
      <c r="E618" s="173"/>
      <c r="F618" s="173"/>
      <c r="G618" s="10"/>
      <c r="I618" s="13"/>
      <c r="J618" s="13"/>
      <c r="K618" s="192"/>
      <c r="M618" s="90"/>
      <c r="N618" s="37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>
      <c r="A619" s="13"/>
      <c r="B619" s="173"/>
      <c r="C619" s="173"/>
      <c r="D619" s="173"/>
      <c r="E619" s="173"/>
      <c r="F619" s="173"/>
      <c r="G619" s="10"/>
      <c r="I619" s="13"/>
      <c r="J619" s="13"/>
      <c r="K619" s="192"/>
      <c r="M619" s="90"/>
      <c r="N619" s="37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>
      <c r="A620" s="13"/>
      <c r="B620" s="173"/>
      <c r="C620" s="173"/>
      <c r="D620" s="173"/>
      <c r="E620" s="173"/>
      <c r="F620" s="173"/>
      <c r="G620" s="10"/>
      <c r="I620" s="13"/>
      <c r="J620" s="13"/>
      <c r="K620" s="192"/>
      <c r="M620" s="90"/>
      <c r="N620" s="37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>
      <c r="A621" s="13"/>
      <c r="B621" s="173"/>
      <c r="C621" s="173"/>
      <c r="D621" s="173"/>
      <c r="E621" s="173"/>
      <c r="F621" s="173"/>
      <c r="G621" s="10"/>
      <c r="I621" s="13"/>
      <c r="J621" s="13"/>
      <c r="K621" s="192"/>
      <c r="M621" s="90"/>
      <c r="N621" s="37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>
      <c r="A622" s="13"/>
      <c r="B622" s="173"/>
      <c r="C622" s="173"/>
      <c r="D622" s="173"/>
      <c r="E622" s="173"/>
      <c r="F622" s="173"/>
      <c r="G622" s="10"/>
      <c r="I622" s="13"/>
      <c r="J622" s="13"/>
      <c r="K622" s="192"/>
      <c r="M622" s="90"/>
      <c r="N622" s="37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>
      <c r="A623" s="13"/>
      <c r="B623" s="173"/>
      <c r="C623" s="173"/>
      <c r="D623" s="173"/>
      <c r="E623" s="173"/>
      <c r="F623" s="173"/>
      <c r="G623" s="10"/>
      <c r="I623" s="13"/>
      <c r="J623" s="13"/>
      <c r="K623" s="192"/>
      <c r="M623" s="90"/>
      <c r="N623" s="37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>
      <c r="A624" s="13"/>
      <c r="B624" s="173"/>
      <c r="C624" s="173"/>
      <c r="D624" s="173"/>
      <c r="E624" s="173"/>
      <c r="F624" s="173"/>
      <c r="G624" s="10"/>
      <c r="I624" s="13"/>
      <c r="J624" s="13"/>
      <c r="K624" s="192"/>
      <c r="M624" s="90"/>
      <c r="N624" s="37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>
      <c r="A625" s="13"/>
      <c r="B625" s="173"/>
      <c r="C625" s="173"/>
      <c r="D625" s="173"/>
      <c r="E625" s="173"/>
      <c r="F625" s="173"/>
      <c r="G625" s="10"/>
      <c r="I625" s="13"/>
      <c r="J625" s="13"/>
      <c r="K625" s="192"/>
      <c r="M625" s="90"/>
      <c r="N625" s="37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>
      <c r="A626" s="13"/>
      <c r="B626" s="173"/>
      <c r="C626" s="173"/>
      <c r="D626" s="173"/>
      <c r="E626" s="173"/>
      <c r="F626" s="173"/>
      <c r="G626" s="10"/>
      <c r="I626" s="13"/>
      <c r="J626" s="13"/>
      <c r="K626" s="192"/>
      <c r="M626" s="90"/>
      <c r="N626" s="37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>
      <c r="A627" s="13"/>
      <c r="B627" s="173"/>
      <c r="C627" s="173"/>
      <c r="D627" s="173"/>
      <c r="E627" s="173"/>
      <c r="F627" s="173"/>
      <c r="G627" s="10"/>
      <c r="I627" s="13"/>
      <c r="J627" s="13"/>
      <c r="K627" s="192"/>
      <c r="M627" s="90"/>
      <c r="N627" s="37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>
      <c r="A628" s="13"/>
      <c r="B628" s="173"/>
      <c r="C628" s="173"/>
      <c r="D628" s="173"/>
      <c r="E628" s="173"/>
      <c r="F628" s="173"/>
      <c r="G628" s="10"/>
      <c r="I628" s="13"/>
      <c r="J628" s="13"/>
      <c r="K628" s="192"/>
      <c r="M628" s="90"/>
      <c r="N628" s="37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>
      <c r="A629" s="13"/>
      <c r="B629" s="173"/>
      <c r="C629" s="173"/>
      <c r="D629" s="173"/>
      <c r="E629" s="173"/>
      <c r="F629" s="173"/>
      <c r="G629" s="10"/>
      <c r="I629" s="13"/>
      <c r="J629" s="13"/>
      <c r="K629" s="192"/>
      <c r="M629" s="90"/>
      <c r="N629" s="37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>
      <c r="A630" s="13"/>
      <c r="B630" s="173"/>
      <c r="C630" s="173"/>
      <c r="D630" s="173"/>
      <c r="E630" s="173"/>
      <c r="F630" s="173"/>
      <c r="G630" s="10"/>
      <c r="I630" s="13"/>
      <c r="J630" s="13"/>
      <c r="K630" s="192"/>
      <c r="M630" s="90"/>
      <c r="N630" s="37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>
      <c r="A631" s="13"/>
      <c r="B631" s="173"/>
      <c r="C631" s="173"/>
      <c r="D631" s="173"/>
      <c r="E631" s="173"/>
      <c r="F631" s="173"/>
      <c r="G631" s="10"/>
      <c r="I631" s="13"/>
      <c r="J631" s="13"/>
      <c r="K631" s="192"/>
      <c r="M631" s="90"/>
      <c r="N631" s="37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>
      <c r="A632" s="13"/>
      <c r="B632" s="173"/>
      <c r="C632" s="173"/>
      <c r="D632" s="173"/>
      <c r="E632" s="173"/>
      <c r="F632" s="173"/>
      <c r="G632" s="10"/>
      <c r="I632" s="13"/>
      <c r="J632" s="13"/>
      <c r="K632" s="192"/>
      <c r="M632" s="90"/>
      <c r="N632" s="37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>
      <c r="A633" s="13"/>
      <c r="B633" s="173"/>
      <c r="C633" s="173"/>
      <c r="D633" s="173"/>
      <c r="E633" s="173"/>
      <c r="F633" s="173"/>
      <c r="G633" s="10"/>
      <c r="I633" s="13"/>
      <c r="J633" s="13"/>
      <c r="K633" s="192"/>
      <c r="M633" s="90"/>
      <c r="N633" s="37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>
      <c r="A634" s="13"/>
      <c r="B634" s="173"/>
      <c r="C634" s="173"/>
      <c r="D634" s="173"/>
      <c r="E634" s="173"/>
      <c r="F634" s="173"/>
      <c r="G634" s="10"/>
      <c r="I634" s="13"/>
      <c r="J634" s="13"/>
      <c r="K634" s="192"/>
      <c r="M634" s="90"/>
      <c r="N634" s="37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>
      <c r="A635" s="13"/>
      <c r="B635" s="173"/>
      <c r="C635" s="173"/>
      <c r="D635" s="173"/>
      <c r="E635" s="173"/>
      <c r="F635" s="173"/>
      <c r="G635" s="10"/>
      <c r="I635" s="13"/>
      <c r="J635" s="13"/>
      <c r="K635" s="192"/>
      <c r="M635" s="90"/>
      <c r="N635" s="37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>
      <c r="A636" s="13"/>
      <c r="B636" s="173"/>
      <c r="C636" s="173"/>
      <c r="D636" s="173"/>
      <c r="E636" s="173"/>
      <c r="F636" s="173"/>
      <c r="G636" s="10"/>
      <c r="I636" s="13"/>
      <c r="J636" s="13"/>
      <c r="K636" s="192"/>
      <c r="M636" s="90"/>
      <c r="N636" s="37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>
      <c r="A637" s="13"/>
      <c r="B637" s="173"/>
      <c r="C637" s="173"/>
      <c r="D637" s="173"/>
      <c r="E637" s="173"/>
      <c r="F637" s="173"/>
      <c r="G637" s="10"/>
      <c r="I637" s="13"/>
      <c r="J637" s="13"/>
      <c r="K637" s="192"/>
      <c r="M637" s="90"/>
      <c r="N637" s="37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>
      <c r="A638" s="13"/>
      <c r="B638" s="173"/>
      <c r="C638" s="173"/>
      <c r="D638" s="173"/>
      <c r="E638" s="173"/>
      <c r="F638" s="173"/>
      <c r="G638" s="10"/>
      <c r="I638" s="13"/>
      <c r="J638" s="13"/>
      <c r="K638" s="192"/>
      <c r="M638" s="90"/>
      <c r="N638" s="37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>
      <c r="A639" s="13"/>
      <c r="B639" s="173"/>
      <c r="C639" s="173"/>
      <c r="D639" s="173"/>
      <c r="E639" s="173"/>
      <c r="F639" s="173"/>
      <c r="G639" s="10"/>
      <c r="I639" s="13"/>
      <c r="J639" s="13"/>
      <c r="K639" s="192"/>
      <c r="M639" s="90"/>
      <c r="N639" s="37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>
      <c r="A640" s="13"/>
      <c r="B640" s="173"/>
      <c r="C640" s="173"/>
      <c r="D640" s="173"/>
      <c r="E640" s="173"/>
      <c r="F640" s="173"/>
      <c r="G640" s="10"/>
      <c r="I640" s="13"/>
      <c r="J640" s="13"/>
      <c r="K640" s="192"/>
      <c r="M640" s="90"/>
      <c r="N640" s="37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>
      <c r="A641" s="13"/>
      <c r="B641" s="173"/>
      <c r="C641" s="173"/>
      <c r="D641" s="173"/>
      <c r="E641" s="173"/>
      <c r="F641" s="173"/>
      <c r="G641" s="10"/>
      <c r="I641" s="13"/>
      <c r="J641" s="13"/>
      <c r="K641" s="192"/>
      <c r="M641" s="90"/>
      <c r="N641" s="37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>
      <c r="A642" s="13"/>
      <c r="B642" s="173"/>
      <c r="C642" s="173"/>
      <c r="D642" s="173"/>
      <c r="E642" s="173"/>
      <c r="F642" s="173"/>
      <c r="G642" s="10"/>
      <c r="I642" s="13"/>
      <c r="J642" s="13"/>
      <c r="K642" s="192"/>
      <c r="M642" s="90"/>
      <c r="N642" s="37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>
      <c r="A643" s="13"/>
      <c r="B643" s="173"/>
      <c r="C643" s="173"/>
      <c r="D643" s="173"/>
      <c r="E643" s="173"/>
      <c r="F643" s="173"/>
      <c r="G643" s="10"/>
      <c r="I643" s="13"/>
      <c r="J643" s="13"/>
      <c r="K643" s="192"/>
      <c r="M643" s="90"/>
      <c r="N643" s="37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>
      <c r="A644" s="13"/>
      <c r="B644" s="173"/>
      <c r="C644" s="173"/>
      <c r="D644" s="173"/>
      <c r="E644" s="173"/>
      <c r="F644" s="173"/>
      <c r="G644" s="10"/>
      <c r="I644" s="13"/>
      <c r="J644" s="13"/>
      <c r="K644" s="192"/>
      <c r="M644" s="90"/>
      <c r="N644" s="37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>
      <c r="A645" s="13"/>
      <c r="B645" s="173"/>
      <c r="C645" s="173"/>
      <c r="D645" s="173"/>
      <c r="E645" s="173"/>
      <c r="F645" s="173"/>
      <c r="G645" s="10"/>
      <c r="I645" s="13"/>
      <c r="J645" s="13"/>
      <c r="K645" s="192"/>
      <c r="M645" s="90"/>
      <c r="N645" s="37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>
      <c r="A646" s="13"/>
      <c r="B646" s="173"/>
      <c r="C646" s="173"/>
      <c r="D646" s="173"/>
      <c r="E646" s="173"/>
      <c r="F646" s="173"/>
      <c r="G646" s="10"/>
      <c r="I646" s="13"/>
      <c r="J646" s="13"/>
      <c r="K646" s="192"/>
      <c r="M646" s="90"/>
      <c r="N646" s="37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>
      <c r="A647" s="13"/>
      <c r="B647" s="173"/>
      <c r="C647" s="173"/>
      <c r="D647" s="173"/>
      <c r="E647" s="173"/>
      <c r="F647" s="173"/>
      <c r="G647" s="10"/>
      <c r="I647" s="13"/>
      <c r="J647" s="13"/>
      <c r="K647" s="192"/>
      <c r="M647" s="90"/>
      <c r="N647" s="37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>
      <c r="A648" s="13"/>
      <c r="B648" s="173"/>
      <c r="C648" s="173"/>
      <c r="D648" s="173"/>
      <c r="E648" s="173"/>
      <c r="F648" s="173"/>
      <c r="G648" s="10"/>
      <c r="I648" s="13"/>
      <c r="J648" s="13"/>
      <c r="K648" s="192"/>
      <c r="M648" s="90"/>
      <c r="N648" s="37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>
      <c r="A649" s="13"/>
      <c r="B649" s="173"/>
      <c r="C649" s="173"/>
      <c r="D649" s="173"/>
      <c r="E649" s="173"/>
      <c r="F649" s="173"/>
      <c r="G649" s="10"/>
      <c r="I649" s="13"/>
      <c r="J649" s="13"/>
      <c r="K649" s="192"/>
      <c r="M649" s="90"/>
      <c r="N649" s="37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>
      <c r="A650" s="13"/>
      <c r="B650" s="173"/>
      <c r="C650" s="173"/>
      <c r="D650" s="173"/>
      <c r="E650" s="173"/>
      <c r="F650" s="173"/>
      <c r="G650" s="10"/>
      <c r="I650" s="13"/>
      <c r="J650" s="13"/>
      <c r="K650" s="192"/>
      <c r="M650" s="90"/>
      <c r="N650" s="37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>
      <c r="A651" s="13"/>
      <c r="B651" s="173"/>
      <c r="C651" s="173"/>
      <c r="D651" s="173"/>
      <c r="E651" s="173"/>
      <c r="F651" s="173"/>
      <c r="G651" s="10"/>
      <c r="I651" s="13"/>
      <c r="J651" s="13"/>
      <c r="K651" s="192"/>
      <c r="M651" s="90"/>
      <c r="N651" s="37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>
      <c r="A652" s="13"/>
      <c r="B652" s="173"/>
      <c r="C652" s="173"/>
      <c r="D652" s="173"/>
      <c r="E652" s="173"/>
      <c r="F652" s="173"/>
      <c r="G652" s="10"/>
      <c r="I652" s="13"/>
      <c r="J652" s="13"/>
      <c r="K652" s="192"/>
      <c r="M652" s="90"/>
      <c r="N652" s="37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>
      <c r="A653" s="13"/>
      <c r="B653" s="173"/>
      <c r="C653" s="173"/>
      <c r="D653" s="173"/>
      <c r="E653" s="173"/>
      <c r="F653" s="173"/>
      <c r="G653" s="10"/>
      <c r="I653" s="13"/>
      <c r="J653" s="13"/>
      <c r="K653" s="192"/>
      <c r="M653" s="90"/>
      <c r="N653" s="37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>
      <c r="A654" s="13"/>
      <c r="B654" s="173"/>
      <c r="C654" s="173"/>
      <c r="D654" s="173"/>
      <c r="E654" s="173"/>
      <c r="F654" s="173"/>
      <c r="G654" s="10"/>
      <c r="I654" s="13"/>
      <c r="J654" s="13"/>
      <c r="K654" s="192"/>
      <c r="M654" s="90"/>
      <c r="N654" s="37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>
      <c r="A655" s="13"/>
      <c r="B655" s="173"/>
      <c r="C655" s="173"/>
      <c r="D655" s="173"/>
      <c r="E655" s="173"/>
      <c r="F655" s="173"/>
      <c r="G655" s="10"/>
      <c r="I655" s="13"/>
      <c r="J655" s="13"/>
      <c r="K655" s="192"/>
      <c r="M655" s="90"/>
      <c r="N655" s="37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>
      <c r="A656" s="13"/>
      <c r="B656" s="173"/>
      <c r="C656" s="173"/>
      <c r="D656" s="173"/>
      <c r="E656" s="173"/>
      <c r="F656" s="173"/>
      <c r="G656" s="10"/>
      <c r="I656" s="13"/>
      <c r="J656" s="13"/>
      <c r="K656" s="192"/>
      <c r="M656" s="90"/>
      <c r="N656" s="37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>
      <c r="A657" s="13"/>
      <c r="B657" s="173"/>
      <c r="C657" s="173"/>
      <c r="D657" s="173"/>
      <c r="E657" s="173"/>
      <c r="F657" s="173"/>
      <c r="G657" s="10"/>
      <c r="I657" s="13"/>
      <c r="J657" s="13"/>
      <c r="K657" s="192"/>
      <c r="M657" s="90"/>
      <c r="N657" s="37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>
      <c r="A658" s="13"/>
      <c r="B658" s="173"/>
      <c r="C658" s="173"/>
      <c r="D658" s="173"/>
      <c r="E658" s="173"/>
      <c r="F658" s="173"/>
      <c r="G658" s="10"/>
      <c r="I658" s="13"/>
      <c r="J658" s="13"/>
      <c r="K658" s="192"/>
      <c r="M658" s="90"/>
      <c r="N658" s="37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>
      <c r="A659" s="13"/>
      <c r="B659" s="173"/>
      <c r="C659" s="173"/>
      <c r="D659" s="173"/>
      <c r="E659" s="173"/>
      <c r="F659" s="173"/>
      <c r="G659" s="10"/>
      <c r="I659" s="13"/>
      <c r="J659" s="13"/>
      <c r="K659" s="192"/>
      <c r="M659" s="90"/>
      <c r="N659" s="37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>
      <c r="A660" s="13"/>
      <c r="B660" s="173"/>
      <c r="C660" s="173"/>
      <c r="D660" s="173"/>
      <c r="E660" s="173"/>
      <c r="F660" s="173"/>
      <c r="G660" s="10"/>
      <c r="I660" s="13"/>
      <c r="J660" s="13"/>
      <c r="K660" s="192"/>
      <c r="M660" s="90"/>
      <c r="N660" s="37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>
      <c r="A661" s="13"/>
      <c r="B661" s="173"/>
      <c r="C661" s="173"/>
      <c r="D661" s="173"/>
      <c r="E661" s="173"/>
      <c r="F661" s="173"/>
      <c r="G661" s="10"/>
      <c r="I661" s="13"/>
      <c r="J661" s="13"/>
      <c r="K661" s="192"/>
      <c r="M661" s="90"/>
      <c r="N661" s="37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>
      <c r="A662" s="13"/>
      <c r="B662" s="173"/>
      <c r="C662" s="173"/>
      <c r="D662" s="173"/>
      <c r="E662" s="173"/>
      <c r="F662" s="173"/>
      <c r="G662" s="10"/>
      <c r="I662" s="13"/>
      <c r="J662" s="13"/>
      <c r="K662" s="192"/>
      <c r="M662" s="90"/>
      <c r="N662" s="37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>
      <c r="A663" s="13"/>
      <c r="B663" s="173"/>
      <c r="C663" s="173"/>
      <c r="D663" s="173"/>
      <c r="E663" s="173"/>
      <c r="F663" s="173"/>
      <c r="G663" s="10"/>
      <c r="I663" s="13"/>
      <c r="J663" s="13"/>
      <c r="K663" s="192"/>
      <c r="M663" s="90"/>
      <c r="N663" s="37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>
      <c r="A664" s="13"/>
      <c r="B664" s="173"/>
      <c r="C664" s="173"/>
      <c r="D664" s="173"/>
      <c r="E664" s="173"/>
      <c r="F664" s="173"/>
      <c r="G664" s="10"/>
      <c r="I664" s="13"/>
      <c r="J664" s="13"/>
      <c r="K664" s="192"/>
      <c r="M664" s="90"/>
      <c r="N664" s="37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>
      <c r="A665" s="13"/>
      <c r="B665" s="173"/>
      <c r="C665" s="173"/>
      <c r="D665" s="173"/>
      <c r="E665" s="173"/>
      <c r="F665" s="173"/>
      <c r="G665" s="10"/>
      <c r="I665" s="13"/>
      <c r="J665" s="13"/>
      <c r="K665" s="192"/>
      <c r="M665" s="90"/>
      <c r="N665" s="37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>
      <c r="A666" s="13"/>
      <c r="B666" s="173"/>
      <c r="C666" s="173"/>
      <c r="D666" s="173"/>
      <c r="E666" s="173"/>
      <c r="F666" s="173"/>
      <c r="G666" s="10"/>
      <c r="I666" s="13"/>
      <c r="J666" s="13"/>
      <c r="K666" s="192"/>
      <c r="M666" s="90"/>
      <c r="N666" s="37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>
      <c r="A667" s="13"/>
      <c r="B667" s="173"/>
      <c r="C667" s="173"/>
      <c r="D667" s="173"/>
      <c r="E667" s="173"/>
      <c r="F667" s="173"/>
      <c r="G667" s="10"/>
      <c r="I667" s="13"/>
      <c r="J667" s="13"/>
      <c r="K667" s="192"/>
      <c r="M667" s="90"/>
      <c r="N667" s="37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>
      <c r="A668" s="13"/>
      <c r="B668" s="173"/>
      <c r="C668" s="173"/>
      <c r="D668" s="173"/>
      <c r="E668" s="173"/>
      <c r="F668" s="173"/>
      <c r="G668" s="10"/>
      <c r="I668" s="13"/>
      <c r="J668" s="13"/>
      <c r="K668" s="192"/>
      <c r="M668" s="90"/>
      <c r="N668" s="37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>
      <c r="A669" s="13"/>
      <c r="B669" s="173"/>
      <c r="C669" s="173"/>
      <c r="D669" s="173"/>
      <c r="E669" s="173"/>
      <c r="F669" s="173"/>
      <c r="G669" s="10"/>
      <c r="I669" s="13"/>
      <c r="J669" s="13"/>
      <c r="K669" s="192"/>
      <c r="M669" s="90"/>
      <c r="N669" s="37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>
      <c r="A670" s="13"/>
      <c r="B670" s="173"/>
      <c r="C670" s="173"/>
      <c r="D670" s="173"/>
      <c r="E670" s="173"/>
      <c r="F670" s="173"/>
      <c r="G670" s="10"/>
      <c r="I670" s="13"/>
      <c r="J670" s="13"/>
      <c r="K670" s="192"/>
      <c r="M670" s="90"/>
      <c r="N670" s="37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>
      <c r="A671" s="13"/>
      <c r="B671" s="173"/>
      <c r="C671" s="173"/>
      <c r="D671" s="173"/>
      <c r="E671" s="173"/>
      <c r="F671" s="173"/>
      <c r="G671" s="10"/>
      <c r="I671" s="13"/>
      <c r="J671" s="13"/>
      <c r="K671" s="192"/>
      <c r="M671" s="90"/>
      <c r="N671" s="37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>
      <c r="A672" s="13"/>
      <c r="B672" s="173"/>
      <c r="C672" s="173"/>
      <c r="D672" s="173"/>
      <c r="E672" s="173"/>
      <c r="F672" s="173"/>
      <c r="G672" s="10"/>
      <c r="I672" s="13"/>
      <c r="J672" s="13"/>
      <c r="K672" s="192"/>
      <c r="M672" s="90"/>
      <c r="N672" s="37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>
      <c r="A673" s="13"/>
      <c r="B673" s="173"/>
      <c r="C673" s="173"/>
      <c r="D673" s="173"/>
      <c r="E673" s="173"/>
      <c r="F673" s="173"/>
      <c r="G673" s="10"/>
      <c r="I673" s="13"/>
      <c r="J673" s="13"/>
      <c r="K673" s="192"/>
      <c r="M673" s="90"/>
      <c r="N673" s="37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>
      <c r="A674" s="13"/>
      <c r="B674" s="173"/>
      <c r="C674" s="173"/>
      <c r="D674" s="173"/>
      <c r="E674" s="173"/>
      <c r="F674" s="173"/>
      <c r="G674" s="10"/>
      <c r="I674" s="13"/>
      <c r="J674" s="13"/>
      <c r="K674" s="192"/>
      <c r="M674" s="90"/>
      <c r="N674" s="37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>
      <c r="A675" s="13"/>
      <c r="B675" s="173"/>
      <c r="C675" s="173"/>
      <c r="D675" s="173"/>
      <c r="E675" s="173"/>
      <c r="F675" s="173"/>
      <c r="G675" s="10"/>
      <c r="I675" s="13"/>
      <c r="J675" s="13"/>
      <c r="K675" s="192"/>
      <c r="M675" s="90"/>
      <c r="N675" s="37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>
      <c r="A676" s="13"/>
      <c r="B676" s="173"/>
      <c r="C676" s="173"/>
      <c r="D676" s="173"/>
      <c r="E676" s="173"/>
      <c r="F676" s="173"/>
      <c r="G676" s="10"/>
      <c r="I676" s="13"/>
      <c r="J676" s="13"/>
      <c r="K676" s="192"/>
      <c r="M676" s="90"/>
      <c r="N676" s="37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>
      <c r="A677" s="13"/>
      <c r="B677" s="173"/>
      <c r="C677" s="173"/>
      <c r="D677" s="173"/>
      <c r="E677" s="173"/>
      <c r="F677" s="173"/>
      <c r="G677" s="10"/>
      <c r="I677" s="13"/>
      <c r="J677" s="13"/>
      <c r="K677" s="192"/>
      <c r="M677" s="90"/>
      <c r="N677" s="37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>
      <c r="A678" s="13"/>
      <c r="B678" s="173"/>
      <c r="C678" s="173"/>
      <c r="D678" s="173"/>
      <c r="E678" s="173"/>
      <c r="F678" s="173"/>
      <c r="G678" s="10"/>
      <c r="I678" s="13"/>
      <c r="J678" s="13"/>
      <c r="K678" s="192"/>
      <c r="M678" s="90"/>
      <c r="N678" s="37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>
      <c r="A679" s="13"/>
      <c r="B679" s="173"/>
      <c r="C679" s="173"/>
      <c r="D679" s="173"/>
      <c r="E679" s="173"/>
      <c r="F679" s="173"/>
      <c r="G679" s="10"/>
      <c r="I679" s="13"/>
      <c r="J679" s="13"/>
      <c r="K679" s="192"/>
      <c r="M679" s="90"/>
      <c r="N679" s="37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>
      <c r="A680" s="13"/>
      <c r="B680" s="173"/>
      <c r="C680" s="173"/>
      <c r="D680" s="173"/>
      <c r="E680" s="173"/>
      <c r="F680" s="173"/>
      <c r="G680" s="10"/>
      <c r="I680" s="13"/>
      <c r="J680" s="13"/>
      <c r="K680" s="192"/>
      <c r="M680" s="90"/>
      <c r="N680" s="37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>
      <c r="A681" s="13"/>
      <c r="B681" s="173"/>
      <c r="C681" s="173"/>
      <c r="D681" s="173"/>
      <c r="E681" s="173"/>
      <c r="F681" s="173"/>
      <c r="G681" s="10"/>
      <c r="I681" s="13"/>
      <c r="J681" s="13"/>
      <c r="K681" s="192"/>
      <c r="M681" s="90"/>
      <c r="N681" s="37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>
      <c r="A682" s="13"/>
      <c r="B682" s="173"/>
      <c r="C682" s="173"/>
      <c r="D682" s="173"/>
      <c r="E682" s="173"/>
      <c r="F682" s="173"/>
      <c r="G682" s="10"/>
      <c r="I682" s="13"/>
      <c r="J682" s="13"/>
      <c r="K682" s="192"/>
      <c r="M682" s="90"/>
      <c r="N682" s="37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>
      <c r="A683" s="13"/>
      <c r="B683" s="173"/>
      <c r="C683" s="173"/>
      <c r="D683" s="173"/>
      <c r="E683" s="173"/>
      <c r="F683" s="173"/>
      <c r="G683" s="10"/>
      <c r="I683" s="13"/>
      <c r="J683" s="13"/>
      <c r="K683" s="192"/>
      <c r="M683" s="90"/>
      <c r="N683" s="37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>
      <c r="A684" s="13"/>
      <c r="B684" s="173"/>
      <c r="C684" s="173"/>
      <c r="D684" s="173"/>
      <c r="E684" s="173"/>
      <c r="F684" s="173"/>
      <c r="G684" s="10"/>
      <c r="I684" s="13"/>
      <c r="J684" s="13"/>
      <c r="K684" s="192"/>
      <c r="M684" s="90"/>
      <c r="N684" s="37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>
      <c r="A685" s="13"/>
      <c r="B685" s="173"/>
      <c r="C685" s="173"/>
      <c r="D685" s="173"/>
      <c r="E685" s="173"/>
      <c r="F685" s="173"/>
      <c r="G685" s="10"/>
      <c r="I685" s="13"/>
      <c r="J685" s="13"/>
      <c r="K685" s="192"/>
      <c r="M685" s="90"/>
      <c r="N685" s="37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>
      <c r="A686" s="13"/>
      <c r="B686" s="173"/>
      <c r="C686" s="173"/>
      <c r="D686" s="173"/>
      <c r="E686" s="173"/>
      <c r="F686" s="173"/>
      <c r="G686" s="10"/>
      <c r="I686" s="13"/>
      <c r="J686" s="13"/>
      <c r="K686" s="192"/>
      <c r="M686" s="90"/>
      <c r="N686" s="37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>
      <c r="A687" s="13"/>
      <c r="B687" s="173"/>
      <c r="C687" s="173"/>
      <c r="D687" s="173"/>
      <c r="E687" s="173"/>
      <c r="F687" s="173"/>
      <c r="G687" s="10"/>
      <c r="I687" s="13"/>
      <c r="J687" s="13"/>
      <c r="K687" s="192"/>
      <c r="M687" s="90"/>
      <c r="N687" s="37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>
      <c r="A688" s="13"/>
      <c r="B688" s="173"/>
      <c r="C688" s="173"/>
      <c r="D688" s="173"/>
      <c r="E688" s="173"/>
      <c r="F688" s="173"/>
      <c r="G688" s="10"/>
      <c r="I688" s="13"/>
      <c r="J688" s="13"/>
      <c r="K688" s="192"/>
      <c r="M688" s="90"/>
      <c r="N688" s="37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>
      <c r="A689" s="13"/>
      <c r="B689" s="173"/>
      <c r="C689" s="173"/>
      <c r="D689" s="173"/>
      <c r="E689" s="173"/>
      <c r="F689" s="173"/>
      <c r="G689" s="10"/>
      <c r="I689" s="13"/>
      <c r="J689" s="13"/>
      <c r="K689" s="192"/>
      <c r="M689" s="90"/>
      <c r="N689" s="37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>
      <c r="A690" s="13"/>
      <c r="B690" s="173"/>
      <c r="C690" s="173"/>
      <c r="D690" s="173"/>
      <c r="E690" s="173"/>
      <c r="F690" s="173"/>
      <c r="G690" s="10"/>
      <c r="I690" s="13"/>
      <c r="J690" s="13"/>
      <c r="K690" s="192"/>
      <c r="M690" s="90"/>
      <c r="N690" s="37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>
      <c r="A691" s="13"/>
      <c r="B691" s="173"/>
      <c r="C691" s="173"/>
      <c r="D691" s="173"/>
      <c r="E691" s="173"/>
      <c r="F691" s="173"/>
      <c r="G691" s="10"/>
      <c r="I691" s="13"/>
      <c r="J691" s="13"/>
      <c r="K691" s="192"/>
      <c r="M691" s="90"/>
      <c r="N691" s="37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>
      <c r="A692" s="13"/>
      <c r="B692" s="173"/>
      <c r="C692" s="173"/>
      <c r="D692" s="173"/>
      <c r="E692" s="173"/>
      <c r="F692" s="173"/>
      <c r="G692" s="10"/>
      <c r="I692" s="13"/>
      <c r="J692" s="13"/>
      <c r="K692" s="192"/>
      <c r="M692" s="90"/>
      <c r="N692" s="37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>
      <c r="A693" s="13"/>
      <c r="B693" s="173"/>
      <c r="C693" s="173"/>
      <c r="D693" s="173"/>
      <c r="E693" s="173"/>
      <c r="F693" s="173"/>
      <c r="G693" s="10"/>
      <c r="I693" s="13"/>
      <c r="J693" s="13"/>
      <c r="K693" s="192"/>
      <c r="M693" s="90"/>
      <c r="N693" s="37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>
      <c r="A694" s="13"/>
      <c r="B694" s="173"/>
      <c r="C694" s="173"/>
      <c r="D694" s="173"/>
      <c r="E694" s="173"/>
      <c r="F694" s="173"/>
      <c r="G694" s="10"/>
      <c r="I694" s="13"/>
      <c r="J694" s="13"/>
      <c r="K694" s="192"/>
      <c r="M694" s="90"/>
      <c r="N694" s="37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>
      <c r="A695" s="13"/>
      <c r="B695" s="173"/>
      <c r="C695" s="173"/>
      <c r="D695" s="173"/>
      <c r="E695" s="173"/>
      <c r="F695" s="173"/>
      <c r="G695" s="10"/>
      <c r="I695" s="13"/>
      <c r="J695" s="13"/>
      <c r="K695" s="192"/>
      <c r="M695" s="90"/>
      <c r="N695" s="37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>
      <c r="A696" s="13"/>
      <c r="B696" s="173"/>
      <c r="C696" s="173"/>
      <c r="D696" s="173"/>
      <c r="E696" s="173"/>
      <c r="F696" s="173"/>
      <c r="G696" s="10"/>
      <c r="I696" s="13"/>
      <c r="J696" s="13"/>
      <c r="K696" s="192"/>
      <c r="M696" s="90"/>
      <c r="N696" s="37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>
      <c r="A697" s="13"/>
      <c r="B697" s="173"/>
      <c r="C697" s="173"/>
      <c r="D697" s="173"/>
      <c r="E697" s="173"/>
      <c r="F697" s="173"/>
      <c r="G697" s="10"/>
      <c r="I697" s="13"/>
      <c r="J697" s="13"/>
      <c r="K697" s="192"/>
      <c r="M697" s="90"/>
      <c r="N697" s="37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>
      <c r="A698" s="13"/>
      <c r="B698" s="173"/>
      <c r="C698" s="173"/>
      <c r="D698" s="173"/>
      <c r="E698" s="173"/>
      <c r="F698" s="173"/>
      <c r="G698" s="10"/>
      <c r="I698" s="13"/>
      <c r="J698" s="13"/>
      <c r="K698" s="192"/>
      <c r="M698" s="90"/>
      <c r="N698" s="37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>
      <c r="A699" s="13"/>
      <c r="B699" s="173"/>
      <c r="C699" s="173"/>
      <c r="D699" s="173"/>
      <c r="E699" s="173"/>
      <c r="F699" s="173"/>
      <c r="G699" s="10"/>
      <c r="I699" s="13"/>
      <c r="J699" s="13"/>
      <c r="K699" s="192"/>
      <c r="M699" s="90"/>
      <c r="N699" s="37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>
      <c r="A700" s="13"/>
      <c r="B700" s="173"/>
      <c r="C700" s="173"/>
      <c r="D700" s="173"/>
      <c r="E700" s="173"/>
      <c r="F700" s="173"/>
      <c r="G700" s="10"/>
      <c r="I700" s="13"/>
      <c r="J700" s="13"/>
      <c r="K700" s="192"/>
      <c r="M700" s="90"/>
      <c r="N700" s="37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>
      <c r="A701" s="13"/>
      <c r="B701" s="173"/>
      <c r="C701" s="173"/>
      <c r="D701" s="173"/>
      <c r="E701" s="173"/>
      <c r="F701" s="173"/>
      <c r="G701" s="10"/>
      <c r="I701" s="13"/>
      <c r="J701" s="13"/>
      <c r="K701" s="192"/>
      <c r="M701" s="90"/>
      <c r="N701" s="37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>
      <c r="A702" s="13"/>
      <c r="B702" s="173"/>
      <c r="C702" s="173"/>
      <c r="D702" s="173"/>
      <c r="E702" s="173"/>
      <c r="F702" s="173"/>
      <c r="G702" s="10"/>
      <c r="I702" s="13"/>
      <c r="J702" s="13"/>
      <c r="K702" s="192"/>
      <c r="M702" s="90"/>
      <c r="N702" s="37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>
      <c r="A703" s="13"/>
      <c r="B703" s="173"/>
      <c r="C703" s="173"/>
      <c r="D703" s="173"/>
      <c r="E703" s="173"/>
      <c r="F703" s="173"/>
      <c r="G703" s="10"/>
      <c r="I703" s="13"/>
      <c r="J703" s="13"/>
      <c r="K703" s="192"/>
      <c r="M703" s="90"/>
      <c r="N703" s="37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>
      <c r="A704" s="13"/>
      <c r="B704" s="173"/>
      <c r="C704" s="173"/>
      <c r="D704" s="173"/>
      <c r="E704" s="173"/>
      <c r="F704" s="173"/>
      <c r="G704" s="10"/>
      <c r="I704" s="13"/>
      <c r="J704" s="13"/>
      <c r="K704" s="192"/>
      <c r="M704" s="90"/>
      <c r="N704" s="37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>
      <c r="A705" s="13"/>
      <c r="B705" s="173"/>
      <c r="C705" s="173"/>
      <c r="D705" s="173"/>
      <c r="E705" s="173"/>
      <c r="F705" s="173"/>
      <c r="G705" s="10"/>
      <c r="I705" s="13"/>
      <c r="J705" s="13"/>
      <c r="K705" s="192"/>
      <c r="M705" s="90"/>
      <c r="N705" s="37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>
      <c r="A706" s="13"/>
      <c r="B706" s="173"/>
      <c r="C706" s="173"/>
      <c r="D706" s="173"/>
      <c r="E706" s="173"/>
      <c r="F706" s="173"/>
      <c r="G706" s="10"/>
      <c r="I706" s="13"/>
      <c r="J706" s="13"/>
      <c r="K706" s="192"/>
      <c r="M706" s="90"/>
      <c r="N706" s="37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>
      <c r="A707" s="13"/>
      <c r="B707" s="173"/>
      <c r="C707" s="173"/>
      <c r="D707" s="173"/>
      <c r="E707" s="173"/>
      <c r="F707" s="173"/>
      <c r="G707" s="10"/>
      <c r="I707" s="13"/>
      <c r="J707" s="13"/>
      <c r="K707" s="192"/>
      <c r="M707" s="90"/>
      <c r="N707" s="37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>
      <c r="A708" s="13"/>
      <c r="B708" s="173"/>
      <c r="C708" s="173"/>
      <c r="D708" s="173"/>
      <c r="E708" s="173"/>
      <c r="F708" s="173"/>
      <c r="G708" s="10"/>
      <c r="I708" s="13"/>
      <c r="J708" s="13"/>
      <c r="K708" s="192"/>
      <c r="M708" s="90"/>
      <c r="N708" s="37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>
      <c r="A709" s="13"/>
      <c r="B709" s="173"/>
      <c r="C709" s="173"/>
      <c r="D709" s="173"/>
      <c r="E709" s="173"/>
      <c r="F709" s="173"/>
      <c r="G709" s="10"/>
      <c r="I709" s="13"/>
      <c r="J709" s="13"/>
      <c r="K709" s="192"/>
      <c r="M709" s="90"/>
      <c r="N709" s="37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>
      <c r="A710" s="13"/>
      <c r="B710" s="173"/>
      <c r="C710" s="173"/>
      <c r="D710" s="173"/>
      <c r="E710" s="173"/>
      <c r="F710" s="173"/>
      <c r="G710" s="10"/>
      <c r="I710" s="13"/>
      <c r="J710" s="13"/>
      <c r="K710" s="192"/>
      <c r="M710" s="90"/>
      <c r="N710" s="37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>
      <c r="A711" s="13"/>
      <c r="B711" s="173"/>
      <c r="C711" s="173"/>
      <c r="D711" s="173"/>
      <c r="E711" s="173"/>
      <c r="F711" s="173"/>
      <c r="G711" s="10"/>
      <c r="I711" s="13"/>
      <c r="J711" s="13"/>
      <c r="K711" s="192"/>
      <c r="M711" s="90"/>
      <c r="N711" s="37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>
      <c r="A712" s="13"/>
      <c r="B712" s="173"/>
      <c r="C712" s="173"/>
      <c r="D712" s="173"/>
      <c r="E712" s="173"/>
      <c r="F712" s="173"/>
      <c r="G712" s="10"/>
      <c r="I712" s="13"/>
      <c r="J712" s="13"/>
      <c r="K712" s="192"/>
      <c r="M712" s="90"/>
      <c r="N712" s="37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>
      <c r="A713" s="13"/>
      <c r="B713" s="173"/>
      <c r="C713" s="173"/>
      <c r="D713" s="173"/>
      <c r="E713" s="173"/>
      <c r="F713" s="173"/>
      <c r="G713" s="10"/>
      <c r="I713" s="13"/>
      <c r="J713" s="13"/>
      <c r="K713" s="192"/>
      <c r="M713" s="90"/>
      <c r="N713" s="37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>
      <c r="A714" s="13"/>
      <c r="B714" s="173"/>
      <c r="C714" s="173"/>
      <c r="D714" s="173"/>
      <c r="E714" s="173"/>
      <c r="F714" s="173"/>
      <c r="G714" s="10"/>
      <c r="I714" s="13"/>
      <c r="J714" s="13"/>
      <c r="K714" s="192"/>
      <c r="M714" s="90"/>
      <c r="N714" s="37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>
      <c r="A715" s="13"/>
      <c r="B715" s="173"/>
      <c r="C715" s="173"/>
      <c r="D715" s="173"/>
      <c r="E715" s="173"/>
      <c r="F715" s="173"/>
      <c r="G715" s="10"/>
      <c r="I715" s="13"/>
      <c r="J715" s="13"/>
      <c r="K715" s="192"/>
      <c r="M715" s="90"/>
      <c r="N715" s="37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>
      <c r="A716" s="13"/>
      <c r="B716" s="173"/>
      <c r="C716" s="173"/>
      <c r="D716" s="173"/>
      <c r="E716" s="173"/>
      <c r="F716" s="173"/>
      <c r="G716" s="10"/>
      <c r="I716" s="13"/>
      <c r="J716" s="13"/>
      <c r="K716" s="192"/>
      <c r="M716" s="90"/>
      <c r="N716" s="37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>
      <c r="A717" s="13"/>
      <c r="B717" s="173"/>
      <c r="C717" s="173"/>
      <c r="D717" s="173"/>
      <c r="E717" s="173"/>
      <c r="F717" s="173"/>
      <c r="G717" s="10"/>
      <c r="I717" s="13"/>
      <c r="J717" s="13"/>
      <c r="K717" s="192"/>
      <c r="M717" s="90"/>
      <c r="N717" s="37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>
      <c r="A718" s="13"/>
      <c r="B718" s="173"/>
      <c r="C718" s="173"/>
      <c r="D718" s="173"/>
      <c r="E718" s="173"/>
      <c r="F718" s="173"/>
      <c r="G718" s="10"/>
      <c r="I718" s="13"/>
      <c r="J718" s="13"/>
      <c r="K718" s="192"/>
      <c r="M718" s="90"/>
      <c r="N718" s="37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>
      <c r="A719" s="13"/>
      <c r="B719" s="173"/>
      <c r="C719" s="173"/>
      <c r="D719" s="173"/>
      <c r="E719" s="173"/>
      <c r="F719" s="173"/>
      <c r="G719" s="10"/>
      <c r="I719" s="13"/>
      <c r="J719" s="13"/>
      <c r="K719" s="192"/>
      <c r="M719" s="90"/>
      <c r="N719" s="37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>
      <c r="A720" s="13"/>
      <c r="B720" s="173"/>
      <c r="C720" s="173"/>
      <c r="D720" s="173"/>
      <c r="E720" s="173"/>
      <c r="F720" s="173"/>
      <c r="G720" s="10"/>
      <c r="I720" s="13"/>
      <c r="J720" s="13"/>
      <c r="K720" s="192"/>
      <c r="M720" s="90"/>
      <c r="N720" s="37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>
      <c r="A721" s="13"/>
      <c r="B721" s="173"/>
      <c r="C721" s="173"/>
      <c r="D721" s="173"/>
      <c r="E721" s="173"/>
      <c r="F721" s="173"/>
      <c r="G721" s="10"/>
      <c r="I721" s="13"/>
      <c r="J721" s="13"/>
      <c r="K721" s="192"/>
      <c r="M721" s="90"/>
      <c r="N721" s="37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>
      <c r="A722" s="13"/>
      <c r="B722" s="173"/>
      <c r="C722" s="173"/>
      <c r="D722" s="173"/>
      <c r="E722" s="173"/>
      <c r="F722" s="173"/>
      <c r="G722" s="10"/>
      <c r="I722" s="13"/>
      <c r="J722" s="13"/>
      <c r="K722" s="192"/>
      <c r="M722" s="90"/>
      <c r="N722" s="37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>
      <c r="A723" s="13"/>
      <c r="B723" s="173"/>
      <c r="C723" s="173"/>
      <c r="D723" s="173"/>
      <c r="E723" s="173"/>
      <c r="F723" s="173"/>
      <c r="G723" s="10"/>
      <c r="I723" s="13"/>
      <c r="J723" s="13"/>
      <c r="K723" s="192"/>
      <c r="M723" s="90"/>
      <c r="N723" s="37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>
      <c r="A724" s="13"/>
      <c r="B724" s="173"/>
      <c r="C724" s="173"/>
      <c r="D724" s="173"/>
      <c r="E724" s="173"/>
      <c r="F724" s="173"/>
      <c r="G724" s="10"/>
      <c r="I724" s="13"/>
      <c r="J724" s="13"/>
      <c r="K724" s="192"/>
      <c r="M724" s="90"/>
      <c r="N724" s="37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>
      <c r="A725" s="13"/>
      <c r="B725" s="173"/>
      <c r="C725" s="173"/>
      <c r="D725" s="173"/>
      <c r="E725" s="173"/>
      <c r="F725" s="173"/>
      <c r="G725" s="10"/>
      <c r="I725" s="13"/>
      <c r="J725" s="13"/>
      <c r="K725" s="192"/>
      <c r="M725" s="90"/>
      <c r="N725" s="37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>
      <c r="A726" s="13"/>
      <c r="B726" s="173"/>
      <c r="C726" s="173"/>
      <c r="D726" s="173"/>
      <c r="E726" s="173"/>
      <c r="F726" s="173"/>
      <c r="G726" s="10"/>
      <c r="I726" s="13"/>
      <c r="J726" s="13"/>
      <c r="K726" s="192"/>
      <c r="M726" s="90"/>
      <c r="N726" s="37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>
      <c r="A727" s="13"/>
      <c r="B727" s="173"/>
      <c r="C727" s="173"/>
      <c r="D727" s="173"/>
      <c r="E727" s="173"/>
      <c r="F727" s="173"/>
      <c r="G727" s="10"/>
      <c r="I727" s="13"/>
      <c r="J727" s="13"/>
      <c r="K727" s="192"/>
      <c r="M727" s="90"/>
      <c r="N727" s="37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>
      <c r="A728" s="13"/>
      <c r="B728" s="173"/>
      <c r="C728" s="173"/>
      <c r="D728" s="173"/>
      <c r="E728" s="173"/>
      <c r="F728" s="173"/>
      <c r="G728" s="10"/>
      <c r="I728" s="13"/>
      <c r="J728" s="13"/>
      <c r="K728" s="192"/>
      <c r="M728" s="90"/>
      <c r="N728" s="37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>
      <c r="A729" s="13"/>
      <c r="B729" s="173"/>
      <c r="C729" s="173"/>
      <c r="D729" s="173"/>
      <c r="E729" s="173"/>
      <c r="F729" s="173"/>
      <c r="G729" s="10"/>
      <c r="I729" s="13"/>
      <c r="J729" s="13"/>
      <c r="K729" s="192"/>
      <c r="M729" s="90"/>
      <c r="N729" s="37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>
      <c r="A730" s="13"/>
      <c r="B730" s="173"/>
      <c r="C730" s="173"/>
      <c r="D730" s="173"/>
      <c r="E730" s="173"/>
      <c r="F730" s="173"/>
      <c r="G730" s="10"/>
      <c r="I730" s="13"/>
      <c r="J730" s="13"/>
      <c r="K730" s="192"/>
      <c r="M730" s="90"/>
      <c r="N730" s="37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>
      <c r="A731" s="13"/>
      <c r="B731" s="173"/>
      <c r="C731" s="173"/>
      <c r="D731" s="173"/>
      <c r="E731" s="173"/>
      <c r="F731" s="173"/>
      <c r="G731" s="10"/>
      <c r="I731" s="13"/>
      <c r="J731" s="13"/>
      <c r="K731" s="192"/>
      <c r="M731" s="90"/>
      <c r="N731" s="37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>
      <c r="A732" s="13"/>
      <c r="B732" s="173"/>
      <c r="C732" s="173"/>
      <c r="D732" s="173"/>
      <c r="E732" s="173"/>
      <c r="F732" s="173"/>
      <c r="G732" s="10"/>
      <c r="I732" s="13"/>
      <c r="J732" s="13"/>
      <c r="K732" s="192"/>
      <c r="M732" s="90"/>
      <c r="N732" s="37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>
      <c r="A733" s="13"/>
      <c r="B733" s="173"/>
      <c r="C733" s="173"/>
      <c r="D733" s="173"/>
      <c r="E733" s="173"/>
      <c r="F733" s="173"/>
      <c r="G733" s="10"/>
      <c r="I733" s="13"/>
      <c r="J733" s="13"/>
      <c r="K733" s="192"/>
      <c r="M733" s="90"/>
      <c r="N733" s="37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>
      <c r="A734" s="13"/>
      <c r="B734" s="173"/>
      <c r="C734" s="173"/>
      <c r="D734" s="173"/>
      <c r="E734" s="173"/>
      <c r="F734" s="173"/>
      <c r="G734" s="10"/>
      <c r="I734" s="13"/>
      <c r="J734" s="13"/>
      <c r="K734" s="192"/>
      <c r="M734" s="90"/>
      <c r="N734" s="37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>
      <c r="A735" s="13"/>
      <c r="B735" s="173"/>
      <c r="C735" s="173"/>
      <c r="D735" s="173"/>
      <c r="E735" s="173"/>
      <c r="F735" s="173"/>
      <c r="G735" s="10"/>
      <c r="I735" s="13"/>
      <c r="J735" s="13"/>
      <c r="K735" s="192"/>
      <c r="M735" s="90"/>
      <c r="N735" s="37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>
      <c r="A736" s="13"/>
      <c r="B736" s="173"/>
      <c r="C736" s="173"/>
      <c r="D736" s="173"/>
      <c r="E736" s="173"/>
      <c r="F736" s="173"/>
      <c r="G736" s="10"/>
      <c r="I736" s="13"/>
      <c r="J736" s="13"/>
      <c r="K736" s="192"/>
      <c r="M736" s="90"/>
      <c r="N736" s="37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>
      <c r="A737" s="13"/>
      <c r="B737" s="173"/>
      <c r="C737" s="173"/>
      <c r="D737" s="173"/>
      <c r="E737" s="173"/>
      <c r="F737" s="173"/>
      <c r="G737" s="10"/>
      <c r="I737" s="13"/>
      <c r="J737" s="13"/>
      <c r="K737" s="192"/>
      <c r="M737" s="90"/>
      <c r="N737" s="37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>
      <c r="A738" s="13"/>
      <c r="B738" s="173"/>
      <c r="C738" s="173"/>
      <c r="D738" s="173"/>
      <c r="E738" s="173"/>
      <c r="F738" s="173"/>
      <c r="G738" s="10"/>
      <c r="I738" s="13"/>
      <c r="J738" s="13"/>
      <c r="K738" s="192"/>
      <c r="M738" s="90"/>
      <c r="N738" s="37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>
      <c r="A739" s="13"/>
      <c r="B739" s="173"/>
      <c r="C739" s="173"/>
      <c r="D739" s="173"/>
      <c r="E739" s="173"/>
      <c r="F739" s="173"/>
      <c r="G739" s="10"/>
      <c r="I739" s="13"/>
      <c r="J739" s="13"/>
      <c r="K739" s="192"/>
      <c r="M739" s="90"/>
      <c r="N739" s="37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>
      <c r="A740" s="13"/>
      <c r="B740" s="173"/>
      <c r="C740" s="173"/>
      <c r="D740" s="173"/>
      <c r="E740" s="173"/>
      <c r="F740" s="173"/>
      <c r="G740" s="10"/>
      <c r="I740" s="13"/>
      <c r="J740" s="13"/>
      <c r="K740" s="192"/>
      <c r="M740" s="90"/>
      <c r="N740" s="37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>
      <c r="A741" s="13"/>
      <c r="B741" s="173"/>
      <c r="C741" s="173"/>
      <c r="D741" s="173"/>
      <c r="E741" s="173"/>
      <c r="F741" s="173"/>
      <c r="G741" s="10"/>
      <c r="I741" s="13"/>
      <c r="J741" s="13"/>
      <c r="K741" s="192"/>
      <c r="M741" s="90"/>
      <c r="N741" s="37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>
      <c r="A742" s="13"/>
      <c r="B742" s="173"/>
      <c r="C742" s="173"/>
      <c r="D742" s="173"/>
      <c r="E742" s="173"/>
      <c r="F742" s="173"/>
      <c r="G742" s="10"/>
      <c r="I742" s="13"/>
      <c r="J742" s="13"/>
      <c r="K742" s="192"/>
      <c r="M742" s="90"/>
      <c r="N742" s="37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>
      <c r="A743" s="13"/>
      <c r="B743" s="173"/>
      <c r="C743" s="173"/>
      <c r="D743" s="173"/>
      <c r="E743" s="173"/>
      <c r="F743" s="173"/>
      <c r="G743" s="10"/>
      <c r="I743" s="13"/>
      <c r="J743" s="13"/>
      <c r="K743" s="192"/>
      <c r="M743" s="90"/>
      <c r="N743" s="37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>
      <c r="A744" s="13"/>
      <c r="B744" s="173"/>
      <c r="C744" s="173"/>
      <c r="D744" s="173"/>
      <c r="E744" s="173"/>
      <c r="F744" s="173"/>
      <c r="G744" s="10"/>
      <c r="I744" s="13"/>
      <c r="J744" s="13"/>
      <c r="K744" s="192"/>
      <c r="M744" s="90"/>
      <c r="N744" s="37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>
      <c r="A745" s="13"/>
      <c r="B745" s="173"/>
      <c r="C745" s="173"/>
      <c r="D745" s="173"/>
      <c r="E745" s="173"/>
      <c r="F745" s="173"/>
      <c r="G745" s="10"/>
      <c r="I745" s="13"/>
      <c r="J745" s="13"/>
      <c r="K745" s="192"/>
      <c r="M745" s="90"/>
      <c r="N745" s="37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>
      <c r="A746" s="13"/>
      <c r="B746" s="173"/>
      <c r="C746" s="173"/>
      <c r="D746" s="173"/>
      <c r="E746" s="173"/>
      <c r="F746" s="173"/>
      <c r="G746" s="10"/>
      <c r="I746" s="13"/>
      <c r="J746" s="13"/>
      <c r="K746" s="192"/>
      <c r="M746" s="90"/>
      <c r="N746" s="37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>
      <c r="A747" s="13"/>
      <c r="B747" s="173"/>
      <c r="C747" s="173"/>
      <c r="D747" s="173"/>
      <c r="E747" s="173"/>
      <c r="F747" s="173"/>
      <c r="G747" s="10"/>
      <c r="I747" s="13"/>
      <c r="J747" s="13"/>
      <c r="K747" s="192"/>
      <c r="M747" s="90"/>
      <c r="N747" s="37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>
      <c r="A748" s="13"/>
      <c r="B748" s="173"/>
      <c r="C748" s="173"/>
      <c r="D748" s="173"/>
      <c r="E748" s="173"/>
      <c r="F748" s="173"/>
      <c r="G748" s="10"/>
      <c r="I748" s="13"/>
      <c r="J748" s="13"/>
      <c r="K748" s="192"/>
      <c r="M748" s="90"/>
      <c r="N748" s="37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>
      <c r="A749" s="13"/>
      <c r="B749" s="173"/>
      <c r="C749" s="173"/>
      <c r="D749" s="173"/>
      <c r="E749" s="173"/>
      <c r="F749" s="173"/>
      <c r="G749" s="10"/>
      <c r="I749" s="13"/>
      <c r="J749" s="13"/>
      <c r="K749" s="192"/>
      <c r="M749" s="90"/>
      <c r="N749" s="37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>
      <c r="A750" s="13"/>
      <c r="B750" s="173"/>
      <c r="C750" s="173"/>
      <c r="D750" s="173"/>
      <c r="E750" s="173"/>
      <c r="F750" s="173"/>
      <c r="G750" s="10"/>
      <c r="I750" s="13"/>
      <c r="J750" s="13"/>
      <c r="K750" s="192"/>
      <c r="M750" s="90"/>
      <c r="N750" s="37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>
      <c r="A751" s="13"/>
      <c r="B751" s="173"/>
      <c r="C751" s="173"/>
      <c r="D751" s="173"/>
      <c r="E751" s="173"/>
      <c r="F751" s="173"/>
      <c r="G751" s="10"/>
      <c r="I751" s="13"/>
      <c r="J751" s="13"/>
      <c r="K751" s="192"/>
      <c r="M751" s="90"/>
      <c r="N751" s="37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>
      <c r="A752" s="13"/>
      <c r="B752" s="173"/>
      <c r="C752" s="173"/>
      <c r="D752" s="173"/>
      <c r="E752" s="173"/>
      <c r="F752" s="173"/>
      <c r="G752" s="10"/>
      <c r="I752" s="13"/>
      <c r="J752" s="13"/>
      <c r="K752" s="192"/>
      <c r="M752" s="90"/>
      <c r="N752" s="37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>
      <c r="A753" s="13"/>
      <c r="B753" s="173"/>
      <c r="C753" s="173"/>
      <c r="D753" s="173"/>
      <c r="E753" s="173"/>
      <c r="F753" s="173"/>
      <c r="G753" s="10"/>
      <c r="I753" s="13"/>
      <c r="J753" s="13"/>
      <c r="K753" s="192"/>
      <c r="M753" s="90"/>
      <c r="N753" s="37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>
      <c r="A754" s="13"/>
      <c r="B754" s="173"/>
      <c r="C754" s="173"/>
      <c r="D754" s="173"/>
      <c r="E754" s="173"/>
      <c r="F754" s="173"/>
      <c r="G754" s="10"/>
      <c r="I754" s="13"/>
      <c r="J754" s="13"/>
      <c r="K754" s="192"/>
      <c r="M754" s="90"/>
      <c r="N754" s="37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>
      <c r="A755" s="13"/>
      <c r="B755" s="173"/>
      <c r="C755" s="173"/>
      <c r="D755" s="173"/>
      <c r="E755" s="173"/>
      <c r="F755" s="173"/>
      <c r="G755" s="10"/>
      <c r="I755" s="13"/>
      <c r="J755" s="13"/>
      <c r="K755" s="192"/>
      <c r="M755" s="90"/>
      <c r="N755" s="37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>
      <c r="A756" s="13"/>
      <c r="B756" s="173"/>
      <c r="C756" s="173"/>
      <c r="D756" s="173"/>
      <c r="E756" s="173"/>
      <c r="F756" s="173"/>
      <c r="G756" s="10"/>
      <c r="I756" s="13"/>
      <c r="J756" s="13"/>
      <c r="K756" s="192"/>
      <c r="M756" s="90"/>
      <c r="N756" s="37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>
      <c r="A757" s="13"/>
      <c r="B757" s="173"/>
      <c r="C757" s="173"/>
      <c r="D757" s="173"/>
      <c r="E757" s="173"/>
      <c r="F757" s="173"/>
      <c r="G757" s="10"/>
      <c r="I757" s="13"/>
      <c r="J757" s="13"/>
      <c r="K757" s="192"/>
      <c r="M757" s="90"/>
      <c r="N757" s="37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>
      <c r="A758" s="13"/>
      <c r="B758" s="173"/>
      <c r="C758" s="173"/>
      <c r="D758" s="173"/>
      <c r="E758" s="173"/>
      <c r="F758" s="173"/>
      <c r="G758" s="10"/>
      <c r="I758" s="13"/>
      <c r="J758" s="13"/>
      <c r="K758" s="192"/>
      <c r="M758" s="90"/>
      <c r="N758" s="37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>
      <c r="A759" s="13"/>
      <c r="B759" s="173"/>
      <c r="C759" s="173"/>
      <c r="D759" s="173"/>
      <c r="E759" s="173"/>
      <c r="F759" s="173"/>
      <c r="G759" s="10"/>
      <c r="I759" s="13"/>
      <c r="J759" s="13"/>
      <c r="K759" s="192"/>
      <c r="M759" s="90"/>
      <c r="N759" s="37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>
      <c r="A760" s="13"/>
      <c r="B760" s="173"/>
      <c r="C760" s="173"/>
      <c r="D760" s="173"/>
      <c r="E760" s="173"/>
      <c r="F760" s="173"/>
      <c r="G760" s="10"/>
      <c r="I760" s="13"/>
      <c r="J760" s="13"/>
      <c r="K760" s="192"/>
      <c r="M760" s="90"/>
      <c r="N760" s="37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>
      <c r="A761" s="13"/>
      <c r="B761" s="173"/>
      <c r="C761" s="173"/>
      <c r="D761" s="173"/>
      <c r="E761" s="173"/>
      <c r="F761" s="173"/>
      <c r="G761" s="10"/>
      <c r="I761" s="13"/>
      <c r="J761" s="13"/>
      <c r="K761" s="192"/>
      <c r="M761" s="90"/>
      <c r="N761" s="37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>
      <c r="A762" s="13"/>
      <c r="B762" s="173"/>
      <c r="C762" s="173"/>
      <c r="D762" s="173"/>
      <c r="E762" s="173"/>
      <c r="F762" s="173"/>
      <c r="G762" s="10"/>
      <c r="I762" s="13"/>
      <c r="J762" s="13"/>
      <c r="K762" s="192"/>
      <c r="M762" s="90"/>
      <c r="N762" s="37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>
      <c r="A763" s="13"/>
      <c r="B763" s="173"/>
      <c r="C763" s="173"/>
      <c r="D763" s="173"/>
      <c r="E763" s="173"/>
      <c r="F763" s="173"/>
      <c r="G763" s="10"/>
      <c r="I763" s="13"/>
      <c r="J763" s="13"/>
      <c r="K763" s="192"/>
      <c r="M763" s="90"/>
      <c r="N763" s="37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>
      <c r="A764" s="13"/>
      <c r="B764" s="173"/>
      <c r="C764" s="173"/>
      <c r="D764" s="173"/>
      <c r="E764" s="173"/>
      <c r="F764" s="173"/>
      <c r="G764" s="10"/>
      <c r="I764" s="13"/>
      <c r="J764" s="13"/>
      <c r="K764" s="192"/>
      <c r="M764" s="90"/>
      <c r="N764" s="37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>
      <c r="A765" s="13"/>
      <c r="B765" s="173"/>
      <c r="C765" s="173"/>
      <c r="D765" s="173"/>
      <c r="E765" s="173"/>
      <c r="F765" s="173"/>
      <c r="G765" s="10"/>
      <c r="I765" s="13"/>
      <c r="J765" s="13"/>
      <c r="K765" s="192"/>
      <c r="M765" s="90"/>
      <c r="N765" s="37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>
      <c r="A766" s="13"/>
      <c r="B766" s="173"/>
      <c r="C766" s="173"/>
      <c r="D766" s="173"/>
      <c r="E766" s="173"/>
      <c r="F766" s="173"/>
      <c r="G766" s="10"/>
      <c r="I766" s="13"/>
      <c r="J766" s="13"/>
      <c r="K766" s="192"/>
      <c r="M766" s="90"/>
      <c r="N766" s="37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>
      <c r="A767" s="13"/>
      <c r="B767" s="173"/>
      <c r="C767" s="173"/>
      <c r="D767" s="173"/>
      <c r="E767" s="173"/>
      <c r="F767" s="173"/>
      <c r="G767" s="10"/>
      <c r="I767" s="13"/>
      <c r="J767" s="13"/>
      <c r="K767" s="192"/>
      <c r="M767" s="90"/>
      <c r="N767" s="37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>
      <c r="A768" s="13"/>
      <c r="B768" s="173"/>
      <c r="C768" s="173"/>
      <c r="D768" s="173"/>
      <c r="E768" s="173"/>
      <c r="F768" s="173"/>
      <c r="G768" s="10"/>
      <c r="I768" s="13"/>
      <c r="J768" s="13"/>
      <c r="K768" s="192"/>
      <c r="M768" s="90"/>
      <c r="N768" s="37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>
      <c r="A769" s="13"/>
      <c r="B769" s="173"/>
      <c r="C769" s="173"/>
      <c r="D769" s="173"/>
      <c r="E769" s="173"/>
      <c r="F769" s="173"/>
      <c r="G769" s="10"/>
      <c r="I769" s="13"/>
      <c r="J769" s="13"/>
      <c r="K769" s="192"/>
      <c r="M769" s="90"/>
      <c r="N769" s="37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>
      <c r="A770" s="13"/>
      <c r="B770" s="173"/>
      <c r="C770" s="173"/>
      <c r="D770" s="173"/>
      <c r="E770" s="173"/>
      <c r="F770" s="173"/>
      <c r="G770" s="10"/>
      <c r="I770" s="13"/>
      <c r="J770" s="13"/>
      <c r="K770" s="192"/>
      <c r="M770" s="90"/>
      <c r="N770" s="37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>
      <c r="A771" s="13"/>
      <c r="B771" s="173"/>
      <c r="C771" s="173"/>
      <c r="D771" s="173"/>
      <c r="E771" s="173"/>
      <c r="F771" s="173"/>
      <c r="G771" s="10"/>
      <c r="I771" s="13"/>
      <c r="J771" s="13"/>
      <c r="K771" s="192"/>
      <c r="M771" s="90"/>
      <c r="N771" s="37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>
      <c r="A772" s="13"/>
      <c r="B772" s="173"/>
      <c r="C772" s="173"/>
      <c r="D772" s="173"/>
      <c r="E772" s="173"/>
      <c r="F772" s="173"/>
      <c r="G772" s="10"/>
      <c r="I772" s="13"/>
      <c r="J772" s="13"/>
      <c r="K772" s="192"/>
      <c r="M772" s="90"/>
      <c r="N772" s="37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>
      <c r="A773" s="13"/>
      <c r="B773" s="173"/>
      <c r="C773" s="173"/>
      <c r="D773" s="173"/>
      <c r="E773" s="173"/>
      <c r="F773" s="173"/>
      <c r="G773" s="10"/>
      <c r="I773" s="13"/>
      <c r="J773" s="13"/>
      <c r="K773" s="192"/>
      <c r="M773" s="90"/>
      <c r="N773" s="37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>
      <c r="A774" s="13"/>
      <c r="B774" s="173"/>
      <c r="C774" s="173"/>
      <c r="D774" s="173"/>
      <c r="E774" s="173"/>
      <c r="F774" s="173"/>
      <c r="G774" s="10"/>
      <c r="I774" s="13"/>
      <c r="J774" s="13"/>
      <c r="K774" s="192"/>
      <c r="M774" s="90"/>
      <c r="N774" s="37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>
      <c r="A775" s="13"/>
      <c r="B775" s="173"/>
      <c r="C775" s="173"/>
      <c r="D775" s="173"/>
      <c r="E775" s="173"/>
      <c r="F775" s="173"/>
      <c r="G775" s="10"/>
      <c r="I775" s="13"/>
      <c r="J775" s="13"/>
      <c r="K775" s="192"/>
      <c r="M775" s="90"/>
      <c r="N775" s="37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>
      <c r="A776" s="13"/>
      <c r="B776" s="173"/>
      <c r="C776" s="173"/>
      <c r="D776" s="173"/>
      <c r="E776" s="173"/>
      <c r="F776" s="173"/>
      <c r="G776" s="10"/>
      <c r="I776" s="13"/>
      <c r="J776" s="13"/>
      <c r="K776" s="192"/>
      <c r="M776" s="90"/>
      <c r="N776" s="37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>
      <c r="A777" s="13"/>
      <c r="B777" s="173"/>
      <c r="C777" s="173"/>
      <c r="D777" s="173"/>
      <c r="E777" s="173"/>
      <c r="F777" s="173"/>
      <c r="G777" s="10"/>
      <c r="I777" s="13"/>
      <c r="J777" s="13"/>
      <c r="K777" s="192"/>
      <c r="M777" s="90"/>
      <c r="N777" s="37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>
      <c r="A778" s="13"/>
      <c r="B778" s="173"/>
      <c r="C778" s="173"/>
      <c r="D778" s="173"/>
      <c r="E778" s="173"/>
      <c r="F778" s="173"/>
      <c r="G778" s="10"/>
      <c r="I778" s="13"/>
      <c r="J778" s="13"/>
      <c r="K778" s="192"/>
      <c r="M778" s="90"/>
      <c r="N778" s="37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>
      <c r="A779" s="13"/>
      <c r="B779" s="173"/>
      <c r="C779" s="173"/>
      <c r="D779" s="173"/>
      <c r="E779" s="173"/>
      <c r="F779" s="173"/>
      <c r="G779" s="10"/>
      <c r="I779" s="13"/>
      <c r="J779" s="13"/>
      <c r="K779" s="192"/>
      <c r="M779" s="90"/>
      <c r="N779" s="37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>
      <c r="A780" s="13"/>
      <c r="B780" s="173"/>
      <c r="C780" s="173"/>
      <c r="D780" s="173"/>
      <c r="E780" s="173"/>
      <c r="F780" s="173"/>
      <c r="G780" s="10"/>
      <c r="I780" s="13"/>
      <c r="J780" s="13"/>
      <c r="K780" s="192"/>
      <c r="M780" s="90"/>
      <c r="N780" s="37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>
      <c r="A781" s="13"/>
      <c r="B781" s="173"/>
      <c r="C781" s="173"/>
      <c r="D781" s="173"/>
      <c r="E781" s="173"/>
      <c r="F781" s="173"/>
      <c r="G781" s="10"/>
      <c r="I781" s="13"/>
      <c r="J781" s="13"/>
      <c r="K781" s="192"/>
      <c r="M781" s="90"/>
      <c r="N781" s="37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>
      <c r="A782" s="13"/>
      <c r="B782" s="173"/>
      <c r="C782" s="173"/>
      <c r="D782" s="173"/>
      <c r="E782" s="173"/>
      <c r="F782" s="173"/>
      <c r="G782" s="10"/>
      <c r="I782" s="13"/>
      <c r="J782" s="13"/>
      <c r="K782" s="192"/>
      <c r="M782" s="90"/>
      <c r="N782" s="37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>
      <c r="A783" s="13"/>
      <c r="B783" s="173"/>
      <c r="C783" s="173"/>
      <c r="D783" s="173"/>
      <c r="E783" s="173"/>
      <c r="F783" s="173"/>
      <c r="G783" s="10"/>
      <c r="I783" s="13"/>
      <c r="J783" s="13"/>
      <c r="K783" s="192"/>
      <c r="M783" s="90"/>
      <c r="N783" s="37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>
      <c r="A784" s="13"/>
      <c r="B784" s="173"/>
      <c r="C784" s="173"/>
      <c r="D784" s="173"/>
      <c r="E784" s="173"/>
      <c r="F784" s="173"/>
      <c r="G784" s="10"/>
      <c r="I784" s="13"/>
      <c r="J784" s="13"/>
      <c r="K784" s="192"/>
      <c r="M784" s="90"/>
      <c r="N784" s="37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>
      <c r="A785" s="13"/>
      <c r="B785" s="173"/>
      <c r="C785" s="173"/>
      <c r="D785" s="173"/>
      <c r="E785" s="173"/>
      <c r="F785" s="173"/>
      <c r="G785" s="10"/>
      <c r="I785" s="13"/>
      <c r="J785" s="13"/>
      <c r="K785" s="192"/>
      <c r="M785" s="90"/>
      <c r="N785" s="37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>
      <c r="A786" s="13"/>
      <c r="B786" s="173"/>
      <c r="C786" s="173"/>
      <c r="D786" s="173"/>
      <c r="E786" s="173"/>
      <c r="F786" s="173"/>
      <c r="G786" s="10"/>
      <c r="I786" s="13"/>
      <c r="J786" s="13"/>
      <c r="K786" s="192"/>
      <c r="M786" s="90"/>
      <c r="N786" s="37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>
      <c r="A787" s="13"/>
      <c r="B787" s="173"/>
      <c r="C787" s="173"/>
      <c r="D787" s="173"/>
      <c r="E787" s="173"/>
      <c r="F787" s="173"/>
      <c r="G787" s="10"/>
      <c r="I787" s="13"/>
      <c r="J787" s="13"/>
      <c r="K787" s="192"/>
      <c r="M787" s="90"/>
      <c r="N787" s="37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>
      <c r="A788" s="13"/>
      <c r="B788" s="173"/>
      <c r="C788" s="173"/>
      <c r="D788" s="173"/>
      <c r="E788" s="173"/>
      <c r="F788" s="173"/>
      <c r="G788" s="10"/>
      <c r="I788" s="13"/>
      <c r="J788" s="13"/>
      <c r="K788" s="192"/>
      <c r="M788" s="90"/>
      <c r="N788" s="37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>
      <c r="A789" s="13"/>
      <c r="B789" s="173"/>
      <c r="C789" s="173"/>
      <c r="D789" s="173"/>
      <c r="E789" s="173"/>
      <c r="F789" s="173"/>
      <c r="G789" s="10"/>
      <c r="I789" s="13"/>
      <c r="J789" s="13"/>
      <c r="K789" s="192"/>
      <c r="M789" s="90"/>
      <c r="N789" s="37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>
      <c r="A790" s="13"/>
      <c r="B790" s="173"/>
      <c r="C790" s="173"/>
      <c r="D790" s="173"/>
      <c r="E790" s="173"/>
      <c r="F790" s="173"/>
      <c r="G790" s="10"/>
      <c r="I790" s="13"/>
      <c r="J790" s="13"/>
      <c r="K790" s="192"/>
      <c r="M790" s="90"/>
      <c r="N790" s="37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>
      <c r="A791" s="13"/>
      <c r="B791" s="173"/>
      <c r="C791" s="173"/>
      <c r="D791" s="173"/>
      <c r="E791" s="173"/>
      <c r="F791" s="173"/>
      <c r="G791" s="10"/>
      <c r="I791" s="13"/>
      <c r="J791" s="13"/>
      <c r="K791" s="192"/>
      <c r="M791" s="90"/>
      <c r="N791" s="37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>
      <c r="A792" s="13"/>
      <c r="B792" s="173"/>
      <c r="C792" s="173"/>
      <c r="D792" s="173"/>
      <c r="E792" s="173"/>
      <c r="F792" s="173"/>
      <c r="G792" s="10"/>
      <c r="I792" s="13"/>
      <c r="J792" s="13"/>
      <c r="K792" s="192"/>
      <c r="M792" s="90"/>
      <c r="N792" s="37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>
      <c r="A793" s="13"/>
      <c r="B793" s="173"/>
      <c r="C793" s="173"/>
      <c r="D793" s="173"/>
      <c r="E793" s="173"/>
      <c r="F793" s="173"/>
      <c r="G793" s="10"/>
      <c r="I793" s="13"/>
      <c r="J793" s="13"/>
      <c r="K793" s="192"/>
      <c r="M793" s="90"/>
      <c r="N793" s="37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>
      <c r="A794" s="13"/>
      <c r="B794" s="173"/>
      <c r="C794" s="173"/>
      <c r="D794" s="173"/>
      <c r="E794" s="173"/>
      <c r="F794" s="173"/>
      <c r="G794" s="10"/>
      <c r="I794" s="13"/>
      <c r="J794" s="13"/>
      <c r="K794" s="192"/>
      <c r="M794" s="90"/>
      <c r="N794" s="37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>
      <c r="A795" s="13"/>
      <c r="B795" s="173"/>
      <c r="C795" s="173"/>
      <c r="D795" s="173"/>
      <c r="E795" s="173"/>
      <c r="F795" s="173"/>
      <c r="G795" s="10"/>
      <c r="I795" s="13"/>
      <c r="J795" s="13"/>
      <c r="K795" s="192"/>
      <c r="M795" s="90"/>
      <c r="N795" s="37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>
      <c r="A796" s="13"/>
      <c r="B796" s="173"/>
      <c r="C796" s="173"/>
      <c r="D796" s="173"/>
      <c r="E796" s="173"/>
      <c r="F796" s="173"/>
      <c r="G796" s="10"/>
      <c r="I796" s="13"/>
      <c r="J796" s="13"/>
      <c r="K796" s="192"/>
      <c r="M796" s="90"/>
      <c r="N796" s="37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>
      <c r="A797" s="13"/>
      <c r="B797" s="173"/>
      <c r="C797" s="173"/>
      <c r="D797" s="173"/>
      <c r="E797" s="173"/>
      <c r="F797" s="173"/>
      <c r="G797" s="10"/>
      <c r="I797" s="13"/>
      <c r="J797" s="13"/>
      <c r="K797" s="192"/>
      <c r="M797" s="90"/>
      <c r="N797" s="37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>
      <c r="A798" s="13"/>
      <c r="B798" s="173"/>
      <c r="C798" s="173"/>
      <c r="D798" s="173"/>
      <c r="E798" s="173"/>
      <c r="F798" s="173"/>
      <c r="G798" s="10"/>
      <c r="I798" s="13"/>
      <c r="J798" s="13"/>
      <c r="K798" s="192"/>
      <c r="M798" s="90"/>
      <c r="N798" s="37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>
      <c r="A799" s="13"/>
      <c r="B799" s="173"/>
      <c r="C799" s="173"/>
      <c r="D799" s="173"/>
      <c r="E799" s="173"/>
      <c r="F799" s="173"/>
      <c r="G799" s="10"/>
      <c r="I799" s="13"/>
      <c r="J799" s="13"/>
      <c r="K799" s="192"/>
      <c r="M799" s="90"/>
      <c r="N799" s="37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>
      <c r="A800" s="13"/>
      <c r="B800" s="173"/>
      <c r="C800" s="173"/>
      <c r="D800" s="173"/>
      <c r="E800" s="173"/>
      <c r="F800" s="173"/>
      <c r="G800" s="10"/>
      <c r="I800" s="13"/>
      <c r="J800" s="13"/>
      <c r="K800" s="192"/>
      <c r="M800" s="90"/>
      <c r="N800" s="37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>
      <c r="A801" s="13"/>
      <c r="B801" s="173"/>
      <c r="C801" s="173"/>
      <c r="D801" s="173"/>
      <c r="E801" s="173"/>
      <c r="F801" s="173"/>
      <c r="G801" s="10"/>
      <c r="I801" s="13"/>
      <c r="J801" s="13"/>
      <c r="K801" s="192"/>
      <c r="M801" s="90"/>
      <c r="N801" s="37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>
      <c r="A802" s="13"/>
      <c r="B802" s="173"/>
      <c r="C802" s="173"/>
      <c r="D802" s="173"/>
      <c r="E802" s="173"/>
      <c r="F802" s="173"/>
      <c r="G802" s="10"/>
      <c r="I802" s="13"/>
      <c r="J802" s="13"/>
      <c r="K802" s="192"/>
      <c r="M802" s="90"/>
      <c r="N802" s="37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>
      <c r="A803" s="13"/>
      <c r="B803" s="173"/>
      <c r="C803" s="173"/>
      <c r="D803" s="173"/>
      <c r="E803" s="173"/>
      <c r="F803" s="173"/>
      <c r="G803" s="10"/>
      <c r="I803" s="13"/>
      <c r="J803" s="13"/>
      <c r="K803" s="192"/>
      <c r="M803" s="90"/>
      <c r="N803" s="37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>
      <c r="A804" s="13"/>
      <c r="B804" s="173"/>
      <c r="C804" s="173"/>
      <c r="D804" s="173"/>
      <c r="E804" s="173"/>
      <c r="F804" s="173"/>
      <c r="G804" s="10"/>
      <c r="I804" s="13"/>
      <c r="J804" s="13"/>
      <c r="K804" s="192"/>
      <c r="M804" s="90"/>
      <c r="N804" s="37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>
      <c r="A805" s="13"/>
      <c r="B805" s="173"/>
      <c r="C805" s="173"/>
      <c r="D805" s="173"/>
      <c r="E805" s="173"/>
      <c r="F805" s="173"/>
      <c r="G805" s="10"/>
      <c r="I805" s="13"/>
      <c r="J805" s="13"/>
      <c r="K805" s="192"/>
      <c r="M805" s="90"/>
      <c r="N805" s="37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>
      <c r="A806" s="13"/>
      <c r="B806" s="173"/>
      <c r="C806" s="173"/>
      <c r="D806" s="173"/>
      <c r="E806" s="173"/>
      <c r="F806" s="173"/>
      <c r="G806" s="10"/>
      <c r="I806" s="13"/>
      <c r="J806" s="13"/>
      <c r="K806" s="192"/>
      <c r="M806" s="90"/>
      <c r="N806" s="37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>
      <c r="A807" s="13"/>
      <c r="B807" s="173"/>
      <c r="C807" s="173"/>
      <c r="D807" s="173"/>
      <c r="E807" s="173"/>
      <c r="F807" s="173"/>
      <c r="G807" s="10"/>
      <c r="I807" s="13"/>
      <c r="J807" s="13"/>
      <c r="K807" s="192"/>
      <c r="M807" s="90"/>
      <c r="N807" s="37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>
      <c r="A808" s="13"/>
      <c r="B808" s="173"/>
      <c r="C808" s="173"/>
      <c r="D808" s="173"/>
      <c r="E808" s="173"/>
      <c r="F808" s="173"/>
      <c r="G808" s="10"/>
      <c r="I808" s="13"/>
      <c r="J808" s="13"/>
      <c r="K808" s="192"/>
      <c r="M808" s="90"/>
      <c r="N808" s="37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>
      <c r="A809" s="13"/>
      <c r="B809" s="173"/>
      <c r="C809" s="173"/>
      <c r="D809" s="173"/>
      <c r="E809" s="173"/>
      <c r="F809" s="173"/>
      <c r="G809" s="10"/>
      <c r="I809" s="13"/>
      <c r="J809" s="13"/>
      <c r="K809" s="192"/>
      <c r="M809" s="90"/>
      <c r="N809" s="37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>
      <c r="A810" s="13"/>
      <c r="B810" s="173"/>
      <c r="C810" s="173"/>
      <c r="D810" s="173"/>
      <c r="E810" s="173"/>
      <c r="F810" s="173"/>
      <c r="G810" s="10"/>
      <c r="I810" s="13"/>
      <c r="J810" s="13"/>
      <c r="K810" s="192"/>
      <c r="M810" s="90"/>
      <c r="N810" s="37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>
      <c r="A811" s="13"/>
      <c r="B811" s="173"/>
      <c r="C811" s="173"/>
      <c r="D811" s="173"/>
      <c r="E811" s="173"/>
      <c r="F811" s="173"/>
      <c r="G811" s="10"/>
      <c r="I811" s="13"/>
      <c r="J811" s="13"/>
      <c r="K811" s="192"/>
      <c r="M811" s="90"/>
      <c r="N811" s="37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>
      <c r="A812" s="13"/>
      <c r="B812" s="173"/>
      <c r="C812" s="173"/>
      <c r="D812" s="173"/>
      <c r="E812" s="173"/>
      <c r="F812" s="173"/>
      <c r="G812" s="10"/>
      <c r="I812" s="13"/>
      <c r="J812" s="13"/>
      <c r="K812" s="192"/>
      <c r="M812" s="90"/>
      <c r="N812" s="37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>
      <c r="A813" s="13"/>
      <c r="B813" s="173"/>
      <c r="C813" s="173"/>
      <c r="D813" s="173"/>
      <c r="E813" s="173"/>
      <c r="F813" s="173"/>
      <c r="G813" s="10"/>
      <c r="I813" s="13"/>
      <c r="J813" s="13"/>
      <c r="K813" s="192"/>
      <c r="M813" s="90"/>
      <c r="N813" s="37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>
      <c r="A814" s="13"/>
      <c r="B814" s="173"/>
      <c r="C814" s="173"/>
      <c r="D814" s="173"/>
      <c r="E814" s="173"/>
      <c r="F814" s="173"/>
      <c r="G814" s="10"/>
      <c r="I814" s="13"/>
      <c r="J814" s="13"/>
      <c r="K814" s="192"/>
      <c r="M814" s="90"/>
      <c r="N814" s="37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>
      <c r="A815" s="13"/>
      <c r="B815" s="173"/>
      <c r="C815" s="173"/>
      <c r="D815" s="173"/>
      <c r="E815" s="173"/>
      <c r="F815" s="173"/>
      <c r="G815" s="10"/>
      <c r="I815" s="13"/>
      <c r="J815" s="13"/>
      <c r="K815" s="192"/>
      <c r="M815" s="90"/>
      <c r="N815" s="37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>
      <c r="A816" s="13"/>
      <c r="B816" s="173"/>
      <c r="C816" s="173"/>
      <c r="D816" s="173"/>
      <c r="E816" s="173"/>
      <c r="F816" s="173"/>
      <c r="G816" s="10"/>
      <c r="I816" s="13"/>
      <c r="J816" s="13"/>
      <c r="K816" s="192"/>
      <c r="M816" s="90"/>
      <c r="N816" s="37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>
      <c r="A817" s="13"/>
      <c r="B817" s="173"/>
      <c r="C817" s="173"/>
      <c r="D817" s="173"/>
      <c r="E817" s="173"/>
      <c r="F817" s="173"/>
      <c r="G817" s="10"/>
      <c r="I817" s="13"/>
      <c r="J817" s="13"/>
      <c r="K817" s="192"/>
      <c r="M817" s="90"/>
      <c r="N817" s="37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>
      <c r="A818" s="13"/>
      <c r="B818" s="173"/>
      <c r="C818" s="173"/>
      <c r="D818" s="173"/>
      <c r="E818" s="173"/>
      <c r="F818" s="173"/>
      <c r="G818" s="10"/>
      <c r="I818" s="13"/>
      <c r="J818" s="13"/>
      <c r="K818" s="192"/>
      <c r="M818" s="90"/>
      <c r="N818" s="37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>
      <c r="A819" s="13"/>
      <c r="B819" s="173"/>
      <c r="C819" s="173"/>
      <c r="D819" s="173"/>
      <c r="E819" s="173"/>
      <c r="F819" s="173"/>
      <c r="G819" s="10"/>
      <c r="I819" s="13"/>
      <c r="J819" s="13"/>
      <c r="K819" s="192"/>
      <c r="M819" s="90"/>
      <c r="N819" s="37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>
      <c r="A820" s="13"/>
      <c r="B820" s="173"/>
      <c r="C820" s="173"/>
      <c r="D820" s="173"/>
      <c r="E820" s="173"/>
      <c r="F820" s="173"/>
      <c r="G820" s="10"/>
      <c r="I820" s="13"/>
      <c r="J820" s="13"/>
      <c r="K820" s="192"/>
      <c r="M820" s="90"/>
      <c r="N820" s="37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>
      <c r="A821" s="13"/>
      <c r="B821" s="173"/>
      <c r="C821" s="173"/>
      <c r="D821" s="173"/>
      <c r="E821" s="173"/>
      <c r="F821" s="173"/>
      <c r="G821" s="10"/>
      <c r="I821" s="13"/>
      <c r="J821" s="13"/>
      <c r="K821" s="192"/>
      <c r="M821" s="90"/>
      <c r="N821" s="37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>
      <c r="A822" s="13"/>
      <c r="B822" s="173"/>
      <c r="C822" s="173"/>
      <c r="D822" s="173"/>
      <c r="E822" s="173"/>
      <c r="F822" s="173"/>
      <c r="G822" s="10"/>
      <c r="I822" s="13"/>
      <c r="J822" s="13"/>
      <c r="K822" s="192"/>
      <c r="M822" s="90"/>
      <c r="N822" s="37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>
      <c r="A823" s="13"/>
      <c r="B823" s="173"/>
      <c r="C823" s="173"/>
      <c r="D823" s="173"/>
      <c r="E823" s="173"/>
      <c r="F823" s="173"/>
      <c r="G823" s="10"/>
      <c r="I823" s="13"/>
      <c r="J823" s="13"/>
      <c r="K823" s="192"/>
      <c r="M823" s="90"/>
      <c r="N823" s="37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>
      <c r="A824" s="13"/>
      <c r="B824" s="173"/>
      <c r="C824" s="173"/>
      <c r="D824" s="173"/>
      <c r="E824" s="173"/>
      <c r="F824" s="173"/>
      <c r="G824" s="10"/>
      <c r="I824" s="13"/>
      <c r="J824" s="13"/>
      <c r="K824" s="192"/>
      <c r="M824" s="90"/>
      <c r="N824" s="37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>
      <c r="A825" s="13"/>
      <c r="B825" s="173"/>
      <c r="C825" s="173"/>
      <c r="D825" s="173"/>
      <c r="E825" s="173"/>
      <c r="F825" s="173"/>
      <c r="G825" s="10"/>
      <c r="I825" s="13"/>
      <c r="J825" s="13"/>
      <c r="K825" s="192"/>
      <c r="M825" s="90"/>
      <c r="N825" s="37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>
      <c r="A826" s="13"/>
      <c r="B826" s="173"/>
      <c r="C826" s="173"/>
      <c r="D826" s="173"/>
      <c r="E826" s="173"/>
      <c r="F826" s="173"/>
      <c r="G826" s="10"/>
      <c r="I826" s="13"/>
      <c r="J826" s="13"/>
      <c r="K826" s="192"/>
      <c r="M826" s="90"/>
      <c r="N826" s="37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>
      <c r="A827" s="13"/>
      <c r="B827" s="173"/>
      <c r="C827" s="173"/>
      <c r="D827" s="173"/>
      <c r="E827" s="173"/>
      <c r="F827" s="173"/>
      <c r="G827" s="10"/>
      <c r="I827" s="13"/>
      <c r="J827" s="13"/>
      <c r="K827" s="192"/>
      <c r="M827" s="90"/>
      <c r="N827" s="37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>
      <c r="A828" s="13"/>
      <c r="B828" s="173"/>
      <c r="C828" s="173"/>
      <c r="D828" s="173"/>
      <c r="E828" s="173"/>
      <c r="F828" s="173"/>
      <c r="G828" s="10"/>
      <c r="I828" s="13"/>
      <c r="J828" s="13"/>
      <c r="K828" s="192"/>
      <c r="M828" s="90"/>
      <c r="N828" s="37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>
      <c r="A829" s="13"/>
      <c r="B829" s="173"/>
      <c r="C829" s="173"/>
      <c r="D829" s="173"/>
      <c r="E829" s="173"/>
      <c r="F829" s="173"/>
      <c r="G829" s="10"/>
      <c r="I829" s="13"/>
      <c r="J829" s="13"/>
      <c r="K829" s="192"/>
      <c r="M829" s="90"/>
      <c r="N829" s="37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>
      <c r="A830" s="13"/>
      <c r="B830" s="173"/>
      <c r="C830" s="173"/>
      <c r="D830" s="173"/>
      <c r="E830" s="173"/>
      <c r="F830" s="173"/>
      <c r="G830" s="10"/>
      <c r="I830" s="13"/>
      <c r="J830" s="13"/>
      <c r="K830" s="192"/>
      <c r="M830" s="90"/>
      <c r="N830" s="37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>
      <c r="A831" s="13"/>
      <c r="B831" s="173"/>
      <c r="C831" s="173"/>
      <c r="D831" s="173"/>
      <c r="E831" s="173"/>
      <c r="F831" s="173"/>
      <c r="G831" s="10"/>
      <c r="I831" s="13"/>
      <c r="J831" s="13"/>
      <c r="K831" s="192"/>
      <c r="M831" s="90"/>
      <c r="N831" s="37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>
      <c r="A832" s="13"/>
      <c r="B832" s="173"/>
      <c r="C832" s="173"/>
      <c r="D832" s="173"/>
      <c r="E832" s="173"/>
      <c r="F832" s="173"/>
      <c r="G832" s="10"/>
      <c r="I832" s="13"/>
      <c r="J832" s="13"/>
      <c r="K832" s="192"/>
      <c r="M832" s="90"/>
      <c r="N832" s="37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>
      <c r="A833" s="13"/>
      <c r="B833" s="173"/>
      <c r="C833" s="173"/>
      <c r="D833" s="173"/>
      <c r="E833" s="173"/>
      <c r="F833" s="173"/>
      <c r="G833" s="10"/>
      <c r="I833" s="13"/>
      <c r="J833" s="13"/>
      <c r="K833" s="192"/>
      <c r="M833" s="90"/>
      <c r="N833" s="37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>
      <c r="A834" s="13"/>
      <c r="B834" s="173"/>
      <c r="C834" s="173"/>
      <c r="D834" s="173"/>
      <c r="E834" s="173"/>
      <c r="F834" s="173"/>
      <c r="G834" s="10"/>
      <c r="I834" s="13"/>
      <c r="J834" s="13"/>
      <c r="K834" s="192"/>
      <c r="M834" s="90"/>
      <c r="N834" s="37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>
      <c r="A835" s="13"/>
      <c r="B835" s="173"/>
      <c r="C835" s="173"/>
      <c r="D835" s="173"/>
      <c r="E835" s="173"/>
      <c r="F835" s="173"/>
      <c r="G835" s="10"/>
      <c r="I835" s="13"/>
      <c r="J835" s="13"/>
      <c r="K835" s="192"/>
      <c r="M835" s="90"/>
      <c r="N835" s="37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>
      <c r="A836" s="13"/>
      <c r="B836" s="173"/>
      <c r="C836" s="173"/>
      <c r="D836" s="173"/>
      <c r="E836" s="173"/>
      <c r="F836" s="173"/>
      <c r="G836" s="10"/>
      <c r="I836" s="13"/>
      <c r="J836" s="13"/>
      <c r="K836" s="192"/>
      <c r="M836" s="90"/>
      <c r="N836" s="37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>
      <c r="A837" s="13"/>
      <c r="B837" s="173"/>
      <c r="C837" s="173"/>
      <c r="D837" s="173"/>
      <c r="E837" s="173"/>
      <c r="F837" s="173"/>
      <c r="G837" s="10"/>
      <c r="I837" s="13"/>
      <c r="J837" s="13"/>
      <c r="K837" s="192"/>
      <c r="M837" s="90"/>
      <c r="N837" s="37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>
      <c r="A838" s="13"/>
      <c r="B838" s="173"/>
      <c r="C838" s="173"/>
      <c r="D838" s="173"/>
      <c r="E838" s="173"/>
      <c r="F838" s="173"/>
      <c r="G838" s="10"/>
      <c r="I838" s="13"/>
      <c r="J838" s="13"/>
      <c r="K838" s="192"/>
      <c r="M838" s="90"/>
      <c r="N838" s="37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>
      <c r="A839" s="13"/>
      <c r="B839" s="173"/>
      <c r="C839" s="173"/>
      <c r="D839" s="173"/>
      <c r="E839" s="173"/>
      <c r="F839" s="173"/>
      <c r="G839" s="10"/>
      <c r="I839" s="13"/>
      <c r="J839" s="13"/>
      <c r="K839" s="192"/>
      <c r="M839" s="90"/>
      <c r="N839" s="37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>
      <c r="A840" s="13"/>
      <c r="B840" s="173"/>
      <c r="C840" s="173"/>
      <c r="D840" s="173"/>
      <c r="E840" s="173"/>
      <c r="F840" s="173"/>
      <c r="G840" s="10"/>
      <c r="I840" s="13"/>
      <c r="J840" s="13"/>
      <c r="K840" s="192"/>
      <c r="M840" s="90"/>
      <c r="N840" s="37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>
      <c r="A841" s="13"/>
      <c r="B841" s="173"/>
      <c r="C841" s="173"/>
      <c r="D841" s="173"/>
      <c r="E841" s="173"/>
      <c r="F841" s="173"/>
      <c r="G841" s="10"/>
      <c r="I841" s="13"/>
      <c r="J841" s="13"/>
      <c r="K841" s="192"/>
      <c r="M841" s="90"/>
      <c r="N841" s="37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>
      <c r="A842" s="13"/>
      <c r="B842" s="173"/>
      <c r="C842" s="173"/>
      <c r="D842" s="173"/>
      <c r="E842" s="173"/>
      <c r="F842" s="173"/>
      <c r="G842" s="10"/>
      <c r="I842" s="13"/>
      <c r="J842" s="13"/>
      <c r="K842" s="192"/>
      <c r="M842" s="90"/>
      <c r="N842" s="37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>
      <c r="A843" s="13"/>
      <c r="B843" s="173"/>
      <c r="C843" s="173"/>
      <c r="D843" s="173"/>
      <c r="E843" s="173"/>
      <c r="F843" s="173"/>
      <c r="G843" s="10"/>
      <c r="I843" s="13"/>
      <c r="J843" s="13"/>
      <c r="K843" s="192"/>
      <c r="M843" s="90"/>
      <c r="N843" s="37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>
      <c r="A844" s="13"/>
      <c r="B844" s="173"/>
      <c r="C844" s="173"/>
      <c r="D844" s="173"/>
      <c r="E844" s="173"/>
      <c r="F844" s="173"/>
      <c r="G844" s="10"/>
      <c r="I844" s="13"/>
      <c r="J844" s="13"/>
      <c r="K844" s="192"/>
      <c r="M844" s="90"/>
      <c r="N844" s="37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>
      <c r="A845" s="13"/>
      <c r="B845" s="173"/>
      <c r="C845" s="173"/>
      <c r="D845" s="173"/>
      <c r="E845" s="173"/>
      <c r="F845" s="173"/>
      <c r="G845" s="10"/>
      <c r="I845" s="13"/>
      <c r="J845" s="13"/>
      <c r="K845" s="192"/>
      <c r="M845" s="90"/>
      <c r="N845" s="37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>
      <c r="A846" s="13"/>
      <c r="B846" s="173"/>
      <c r="C846" s="173"/>
      <c r="D846" s="173"/>
      <c r="E846" s="173"/>
      <c r="F846" s="173"/>
      <c r="G846" s="10"/>
      <c r="I846" s="13"/>
      <c r="J846" s="13"/>
      <c r="K846" s="192"/>
      <c r="M846" s="90"/>
      <c r="N846" s="37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>
      <c r="A847" s="13"/>
      <c r="B847" s="173"/>
      <c r="C847" s="173"/>
      <c r="D847" s="173"/>
      <c r="E847" s="173"/>
      <c r="F847" s="173"/>
      <c r="G847" s="10"/>
      <c r="I847" s="13"/>
      <c r="J847" s="13"/>
      <c r="K847" s="192"/>
      <c r="M847" s="90"/>
      <c r="N847" s="37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>
      <c r="A848" s="13"/>
      <c r="B848" s="173"/>
      <c r="C848" s="173"/>
      <c r="D848" s="173"/>
      <c r="E848" s="173"/>
      <c r="F848" s="173"/>
      <c r="G848" s="10"/>
      <c r="I848" s="13"/>
      <c r="J848" s="13"/>
      <c r="K848" s="192"/>
      <c r="M848" s="90"/>
      <c r="N848" s="37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>
      <c r="A849" s="13"/>
      <c r="B849" s="173"/>
      <c r="C849" s="173"/>
      <c r="D849" s="173"/>
      <c r="E849" s="173"/>
      <c r="F849" s="173"/>
      <c r="G849" s="10"/>
      <c r="I849" s="13"/>
      <c r="J849" s="13"/>
      <c r="K849" s="192"/>
      <c r="M849" s="90"/>
      <c r="N849" s="37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>
      <c r="A850" s="13"/>
      <c r="B850" s="173"/>
      <c r="C850" s="173"/>
      <c r="D850" s="173"/>
      <c r="E850" s="173"/>
      <c r="F850" s="173"/>
      <c r="G850" s="10"/>
      <c r="I850" s="13"/>
      <c r="J850" s="13"/>
      <c r="K850" s="192"/>
      <c r="M850" s="90"/>
      <c r="N850" s="37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>
      <c r="A851" s="13"/>
      <c r="B851" s="173"/>
      <c r="C851" s="173"/>
      <c r="D851" s="173"/>
      <c r="E851" s="173"/>
      <c r="F851" s="173"/>
      <c r="G851" s="10"/>
      <c r="I851" s="13"/>
      <c r="J851" s="13"/>
      <c r="K851" s="192"/>
      <c r="M851" s="90"/>
      <c r="N851" s="37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>
      <c r="A852" s="13"/>
      <c r="B852" s="173"/>
      <c r="C852" s="173"/>
      <c r="D852" s="173"/>
      <c r="E852" s="173"/>
      <c r="F852" s="173"/>
      <c r="G852" s="10"/>
      <c r="I852" s="13"/>
      <c r="J852" s="13"/>
      <c r="K852" s="192"/>
      <c r="M852" s="90"/>
      <c r="N852" s="37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>
      <c r="A853" s="13"/>
      <c r="B853" s="173"/>
      <c r="C853" s="173"/>
      <c r="D853" s="173"/>
      <c r="E853" s="173"/>
      <c r="F853" s="173"/>
      <c r="G853" s="10"/>
      <c r="I853" s="13"/>
      <c r="J853" s="13"/>
      <c r="K853" s="192"/>
      <c r="M853" s="90"/>
      <c r="N853" s="37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>
      <c r="A854" s="13"/>
      <c r="B854" s="173"/>
      <c r="C854" s="173"/>
      <c r="D854" s="173"/>
      <c r="E854" s="173"/>
      <c r="F854" s="173"/>
      <c r="G854" s="10"/>
      <c r="I854" s="13"/>
      <c r="J854" s="13"/>
      <c r="K854" s="192"/>
      <c r="M854" s="90"/>
      <c r="N854" s="37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>
      <c r="A855" s="13"/>
      <c r="B855" s="173"/>
      <c r="C855" s="173"/>
      <c r="D855" s="173"/>
      <c r="E855" s="173"/>
      <c r="F855" s="173"/>
      <c r="G855" s="10"/>
      <c r="I855" s="13"/>
      <c r="J855" s="13"/>
      <c r="K855" s="192"/>
      <c r="M855" s="90"/>
      <c r="N855" s="37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>
      <c r="A856" s="13"/>
      <c r="B856" s="173"/>
      <c r="C856" s="173"/>
      <c r="D856" s="173"/>
      <c r="E856" s="173"/>
      <c r="F856" s="173"/>
      <c r="G856" s="10"/>
      <c r="I856" s="13"/>
      <c r="J856" s="13"/>
      <c r="K856" s="192"/>
      <c r="M856" s="90"/>
      <c r="N856" s="37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>
      <c r="A857" s="13"/>
      <c r="B857" s="173"/>
      <c r="C857" s="173"/>
      <c r="D857" s="173"/>
      <c r="E857" s="173"/>
      <c r="F857" s="173"/>
      <c r="G857" s="10"/>
      <c r="I857" s="13"/>
      <c r="J857" s="13"/>
      <c r="K857" s="192"/>
      <c r="M857" s="90"/>
      <c r="N857" s="37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>
      <c r="A858" s="13"/>
      <c r="B858" s="173"/>
      <c r="C858" s="173"/>
      <c r="D858" s="173"/>
      <c r="E858" s="173"/>
      <c r="F858" s="173"/>
      <c r="G858" s="10"/>
      <c r="I858" s="13"/>
      <c r="J858" s="13"/>
      <c r="K858" s="192"/>
      <c r="M858" s="90"/>
      <c r="N858" s="37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>
      <c r="A859" s="13"/>
      <c r="B859" s="173"/>
      <c r="C859" s="173"/>
      <c r="D859" s="173"/>
      <c r="E859" s="173"/>
      <c r="F859" s="173"/>
      <c r="G859" s="10"/>
      <c r="I859" s="13"/>
      <c r="J859" s="13"/>
      <c r="K859" s="192"/>
      <c r="M859" s="90"/>
      <c r="N859" s="37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>
      <c r="A860" s="13"/>
      <c r="B860" s="173"/>
      <c r="C860" s="173"/>
      <c r="D860" s="173"/>
      <c r="E860" s="173"/>
      <c r="F860" s="173"/>
      <c r="G860" s="10"/>
      <c r="I860" s="13"/>
      <c r="J860" s="13"/>
      <c r="K860" s="192"/>
      <c r="M860" s="90"/>
      <c r="N860" s="37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>
      <c r="A861" s="13"/>
      <c r="B861" s="173"/>
      <c r="C861" s="173"/>
      <c r="D861" s="173"/>
      <c r="E861" s="173"/>
      <c r="F861" s="173"/>
      <c r="G861" s="10"/>
      <c r="I861" s="13"/>
      <c r="J861" s="13"/>
      <c r="K861" s="192"/>
      <c r="M861" s="90"/>
      <c r="N861" s="37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>
      <c r="A862" s="13"/>
      <c r="B862" s="173"/>
      <c r="C862" s="173"/>
      <c r="D862" s="173"/>
      <c r="E862" s="173"/>
      <c r="F862" s="173"/>
      <c r="G862" s="10"/>
      <c r="I862" s="13"/>
      <c r="J862" s="13"/>
      <c r="K862" s="192"/>
      <c r="M862" s="90"/>
      <c r="N862" s="37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>
      <c r="A863" s="13"/>
      <c r="B863" s="173"/>
      <c r="C863" s="173"/>
      <c r="D863" s="173"/>
      <c r="E863" s="173"/>
      <c r="F863" s="173"/>
      <c r="G863" s="10"/>
      <c r="I863" s="13"/>
      <c r="J863" s="13"/>
      <c r="K863" s="192"/>
      <c r="M863" s="90"/>
      <c r="N863" s="37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>
      <c r="A864" s="13"/>
      <c r="B864" s="173"/>
      <c r="C864" s="173"/>
      <c r="D864" s="173"/>
      <c r="E864" s="173"/>
      <c r="F864" s="173"/>
      <c r="G864" s="10"/>
      <c r="I864" s="13"/>
      <c r="J864" s="13"/>
      <c r="K864" s="192"/>
      <c r="M864" s="90"/>
      <c r="N864" s="37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>
      <c r="A865" s="13"/>
      <c r="B865" s="173"/>
      <c r="C865" s="173"/>
      <c r="D865" s="173"/>
      <c r="E865" s="173"/>
      <c r="F865" s="173"/>
      <c r="G865" s="10"/>
      <c r="I865" s="13"/>
      <c r="J865" s="13"/>
      <c r="K865" s="192"/>
      <c r="M865" s="90"/>
      <c r="N865" s="37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>
      <c r="A866" s="13"/>
      <c r="B866" s="173"/>
      <c r="C866" s="173"/>
      <c r="D866" s="173"/>
      <c r="E866" s="173"/>
      <c r="F866" s="173"/>
      <c r="G866" s="10"/>
      <c r="I866" s="13"/>
      <c r="J866" s="13"/>
      <c r="K866" s="192"/>
      <c r="M866" s="90"/>
      <c r="N866" s="37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>
      <c r="A867" s="13"/>
      <c r="B867" s="173"/>
      <c r="C867" s="173"/>
      <c r="D867" s="173"/>
      <c r="E867" s="173"/>
      <c r="F867" s="173"/>
      <c r="G867" s="10"/>
      <c r="I867" s="13"/>
      <c r="J867" s="13"/>
      <c r="K867" s="192"/>
      <c r="M867" s="90"/>
      <c r="N867" s="37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>
      <c r="A868" s="13"/>
      <c r="B868" s="173"/>
      <c r="C868" s="173"/>
      <c r="D868" s="173"/>
      <c r="E868" s="173"/>
      <c r="F868" s="173"/>
      <c r="G868" s="10"/>
      <c r="I868" s="13"/>
      <c r="J868" s="13"/>
      <c r="K868" s="192"/>
      <c r="M868" s="90"/>
      <c r="N868" s="37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>
      <c r="A869" s="13"/>
      <c r="B869" s="173"/>
      <c r="C869" s="173"/>
      <c r="D869" s="173"/>
      <c r="E869" s="173"/>
      <c r="F869" s="173"/>
      <c r="G869" s="10"/>
      <c r="I869" s="13"/>
      <c r="J869" s="13"/>
      <c r="K869" s="192"/>
      <c r="M869" s="90"/>
      <c r="N869" s="37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>
      <c r="A870" s="13"/>
      <c r="B870" s="173"/>
      <c r="C870" s="173"/>
      <c r="D870" s="173"/>
      <c r="E870" s="173"/>
      <c r="F870" s="173"/>
      <c r="G870" s="10"/>
      <c r="I870" s="13"/>
      <c r="J870" s="13"/>
      <c r="K870" s="192"/>
      <c r="M870" s="90"/>
      <c r="N870" s="37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>
      <c r="A871" s="13"/>
      <c r="B871" s="173"/>
      <c r="C871" s="173"/>
      <c r="D871" s="173"/>
      <c r="E871" s="173"/>
      <c r="F871" s="173"/>
      <c r="G871" s="10"/>
      <c r="I871" s="13"/>
      <c r="J871" s="13"/>
      <c r="K871" s="192"/>
      <c r="M871" s="90"/>
      <c r="N871" s="37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>
      <c r="A872" s="13"/>
      <c r="B872" s="173"/>
      <c r="C872" s="173"/>
      <c r="D872" s="173"/>
      <c r="E872" s="173"/>
      <c r="F872" s="173"/>
      <c r="G872" s="10"/>
      <c r="I872" s="13"/>
      <c r="J872" s="13"/>
      <c r="K872" s="192"/>
      <c r="M872" s="90"/>
      <c r="N872" s="37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>
      <c r="A873" s="13"/>
      <c r="B873" s="173"/>
      <c r="C873" s="173"/>
      <c r="D873" s="173"/>
      <c r="E873" s="173"/>
      <c r="F873" s="173"/>
      <c r="G873" s="10"/>
      <c r="I873" s="13"/>
      <c r="J873" s="13"/>
      <c r="K873" s="192"/>
      <c r="M873" s="90"/>
      <c r="N873" s="37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>
      <c r="A874" s="13"/>
      <c r="B874" s="173"/>
      <c r="C874" s="173"/>
      <c r="D874" s="173"/>
      <c r="E874" s="173"/>
      <c r="F874" s="173"/>
      <c r="G874" s="10"/>
      <c r="I874" s="13"/>
      <c r="J874" s="13"/>
      <c r="K874" s="192"/>
      <c r="M874" s="90"/>
      <c r="N874" s="37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>
      <c r="A875" s="13"/>
      <c r="B875" s="173"/>
      <c r="C875" s="173"/>
      <c r="D875" s="173"/>
      <c r="E875" s="173"/>
      <c r="F875" s="173"/>
      <c r="G875" s="10"/>
      <c r="I875" s="13"/>
      <c r="J875" s="13"/>
      <c r="K875" s="192"/>
      <c r="M875" s="90"/>
      <c r="N875" s="37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>
      <c r="A876" s="13"/>
      <c r="B876" s="173"/>
      <c r="C876" s="173"/>
      <c r="D876" s="173"/>
      <c r="E876" s="173"/>
      <c r="F876" s="173"/>
      <c r="G876" s="10"/>
      <c r="I876" s="13"/>
      <c r="J876" s="13"/>
      <c r="K876" s="192"/>
      <c r="M876" s="90"/>
      <c r="N876" s="37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>
      <c r="A877" s="13"/>
      <c r="B877" s="173"/>
      <c r="C877" s="173"/>
      <c r="D877" s="173"/>
      <c r="E877" s="173"/>
      <c r="F877" s="173"/>
      <c r="G877" s="10"/>
      <c r="I877" s="13"/>
      <c r="J877" s="13"/>
      <c r="K877" s="192"/>
      <c r="M877" s="90"/>
      <c r="N877" s="37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>
      <c r="A878" s="13"/>
      <c r="B878" s="173"/>
      <c r="C878" s="173"/>
      <c r="D878" s="173"/>
      <c r="E878" s="173"/>
      <c r="F878" s="173"/>
      <c r="G878" s="10"/>
      <c r="I878" s="13"/>
      <c r="J878" s="13"/>
      <c r="K878" s="192"/>
      <c r="M878" s="90"/>
      <c r="N878" s="37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>
      <c r="A879" s="13"/>
      <c r="B879" s="173"/>
      <c r="C879" s="173"/>
      <c r="D879" s="173"/>
      <c r="E879" s="173"/>
      <c r="F879" s="173"/>
      <c r="G879" s="10"/>
      <c r="I879" s="13"/>
      <c r="J879" s="13"/>
      <c r="K879" s="192"/>
      <c r="M879" s="90"/>
      <c r="N879" s="37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>
      <c r="A880" s="13"/>
      <c r="B880" s="173"/>
      <c r="C880" s="173"/>
      <c r="D880" s="173"/>
      <c r="E880" s="173"/>
      <c r="F880" s="173"/>
      <c r="G880" s="10"/>
      <c r="I880" s="13"/>
      <c r="J880" s="13"/>
      <c r="K880" s="192"/>
      <c r="M880" s="90"/>
      <c r="N880" s="37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>
      <c r="A881" s="13"/>
      <c r="B881" s="173"/>
      <c r="C881" s="173"/>
      <c r="D881" s="173"/>
      <c r="E881" s="173"/>
      <c r="F881" s="173"/>
      <c r="G881" s="10"/>
      <c r="I881" s="13"/>
      <c r="J881" s="13"/>
      <c r="K881" s="192"/>
      <c r="M881" s="90"/>
      <c r="N881" s="37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>
      <c r="A882" s="13"/>
      <c r="B882" s="173"/>
      <c r="C882" s="173"/>
      <c r="D882" s="173"/>
      <c r="E882" s="173"/>
      <c r="F882" s="173"/>
      <c r="G882" s="10"/>
      <c r="I882" s="13"/>
      <c r="J882" s="13"/>
      <c r="K882" s="192"/>
      <c r="M882" s="90"/>
      <c r="N882" s="37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>
      <c r="A883" s="13"/>
      <c r="B883" s="173"/>
      <c r="C883" s="173"/>
      <c r="D883" s="173"/>
      <c r="E883" s="173"/>
      <c r="F883" s="173"/>
      <c r="G883" s="10"/>
      <c r="I883" s="13"/>
      <c r="J883" s="13"/>
      <c r="K883" s="192"/>
      <c r="M883" s="90"/>
      <c r="N883" s="37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>
      <c r="A884" s="13"/>
      <c r="B884" s="173"/>
      <c r="C884" s="173"/>
      <c r="D884" s="173"/>
      <c r="E884" s="173"/>
      <c r="F884" s="173"/>
      <c r="G884" s="10"/>
      <c r="I884" s="13"/>
      <c r="J884" s="13"/>
      <c r="K884" s="192"/>
      <c r="M884" s="90"/>
      <c r="N884" s="37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>
      <c r="A885" s="13"/>
      <c r="B885" s="173"/>
      <c r="C885" s="173"/>
      <c r="D885" s="173"/>
      <c r="E885" s="173"/>
      <c r="F885" s="173"/>
      <c r="G885" s="10"/>
      <c r="I885" s="13"/>
      <c r="J885" s="13"/>
      <c r="K885" s="192"/>
      <c r="M885" s="90"/>
      <c r="N885" s="37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>
      <c r="A886" s="13"/>
      <c r="B886" s="173"/>
      <c r="C886" s="173"/>
      <c r="D886" s="173"/>
      <c r="E886" s="173"/>
      <c r="F886" s="173"/>
      <c r="G886" s="10"/>
      <c r="I886" s="13"/>
      <c r="J886" s="13"/>
      <c r="K886" s="192"/>
      <c r="M886" s="90"/>
      <c r="N886" s="37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>
      <c r="A887" s="13"/>
      <c r="B887" s="173"/>
      <c r="C887" s="173"/>
      <c r="D887" s="173"/>
      <c r="E887" s="173"/>
      <c r="F887" s="173"/>
      <c r="G887" s="10"/>
      <c r="I887" s="13"/>
      <c r="J887" s="13"/>
      <c r="K887" s="192"/>
      <c r="M887" s="90"/>
      <c r="N887" s="37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>
      <c r="A888" s="13"/>
      <c r="B888" s="173"/>
      <c r="C888" s="173"/>
      <c r="D888" s="173"/>
      <c r="E888" s="173"/>
      <c r="F888" s="173"/>
      <c r="G888" s="10"/>
      <c r="I888" s="13"/>
      <c r="J888" s="13"/>
      <c r="K888" s="192"/>
      <c r="M888" s="90"/>
      <c r="N888" s="37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>
      <c r="A889" s="13"/>
      <c r="B889" s="173"/>
      <c r="C889" s="173"/>
      <c r="D889" s="173"/>
      <c r="E889" s="173"/>
      <c r="F889" s="173"/>
      <c r="G889" s="10"/>
      <c r="I889" s="13"/>
      <c r="J889" s="13"/>
      <c r="K889" s="192"/>
      <c r="M889" s="90"/>
      <c r="N889" s="37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>
      <c r="A890" s="13"/>
      <c r="B890" s="173"/>
      <c r="C890" s="173"/>
      <c r="D890" s="173"/>
      <c r="E890" s="173"/>
      <c r="F890" s="173"/>
      <c r="G890" s="10"/>
      <c r="I890" s="13"/>
      <c r="J890" s="13"/>
      <c r="K890" s="192"/>
      <c r="M890" s="90"/>
      <c r="N890" s="37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>
      <c r="A891" s="13"/>
      <c r="B891" s="173"/>
      <c r="C891" s="173"/>
      <c r="D891" s="173"/>
      <c r="E891" s="173"/>
      <c r="F891" s="173"/>
      <c r="G891" s="10"/>
      <c r="I891" s="13"/>
      <c r="J891" s="13"/>
      <c r="K891" s="192"/>
      <c r="M891" s="90"/>
      <c r="N891" s="37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>
      <c r="A892" s="13"/>
      <c r="B892" s="173"/>
      <c r="C892" s="173"/>
      <c r="D892" s="173"/>
      <c r="E892" s="173"/>
      <c r="F892" s="173"/>
      <c r="G892" s="10"/>
      <c r="I892" s="13"/>
      <c r="J892" s="13"/>
      <c r="K892" s="192"/>
      <c r="M892" s="90"/>
      <c r="N892" s="37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>
      <c r="A893" s="13"/>
      <c r="B893" s="173"/>
      <c r="C893" s="173"/>
      <c r="D893" s="173"/>
      <c r="E893" s="173"/>
      <c r="F893" s="173"/>
      <c r="G893" s="10"/>
      <c r="I893" s="13"/>
      <c r="J893" s="13"/>
      <c r="K893" s="192"/>
      <c r="M893" s="90"/>
      <c r="N893" s="37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>
      <c r="A894" s="13"/>
      <c r="B894" s="173"/>
      <c r="C894" s="173"/>
      <c r="D894" s="173"/>
      <c r="E894" s="173"/>
      <c r="F894" s="173"/>
      <c r="G894" s="10"/>
      <c r="I894" s="13"/>
      <c r="J894" s="13"/>
      <c r="K894" s="192"/>
      <c r="M894" s="90"/>
      <c r="N894" s="37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>
      <c r="A895" s="13"/>
      <c r="B895" s="173"/>
      <c r="C895" s="173"/>
      <c r="D895" s="173"/>
      <c r="E895" s="173"/>
      <c r="F895" s="173"/>
      <c r="G895" s="10"/>
      <c r="I895" s="13"/>
      <c r="J895" s="13"/>
      <c r="K895" s="192"/>
      <c r="M895" s="90"/>
      <c r="N895" s="37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>
      <c r="A896" s="13"/>
      <c r="B896" s="173"/>
      <c r="C896" s="173"/>
      <c r="D896" s="173"/>
      <c r="E896" s="173"/>
      <c r="F896" s="173"/>
      <c r="G896" s="10"/>
      <c r="I896" s="13"/>
      <c r="J896" s="13"/>
      <c r="K896" s="192"/>
      <c r="M896" s="90"/>
      <c r="N896" s="37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>
      <c r="A897" s="13"/>
      <c r="B897" s="173"/>
      <c r="C897" s="173"/>
      <c r="D897" s="173"/>
      <c r="E897" s="173"/>
      <c r="F897" s="173"/>
      <c r="G897" s="10"/>
      <c r="I897" s="13"/>
      <c r="J897" s="13"/>
      <c r="K897" s="192"/>
      <c r="M897" s="90"/>
      <c r="N897" s="37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>
      <c r="A898" s="13"/>
      <c r="B898" s="173"/>
      <c r="C898" s="173"/>
      <c r="D898" s="173"/>
      <c r="E898" s="173"/>
      <c r="F898" s="173"/>
      <c r="G898" s="10"/>
      <c r="I898" s="13"/>
      <c r="J898" s="13"/>
      <c r="K898" s="192"/>
      <c r="M898" s="90"/>
      <c r="N898" s="37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>
      <c r="A899" s="13"/>
      <c r="B899" s="173"/>
      <c r="C899" s="173"/>
      <c r="D899" s="173"/>
      <c r="E899" s="173"/>
      <c r="F899" s="173"/>
      <c r="G899" s="10"/>
      <c r="I899" s="13"/>
      <c r="J899" s="13"/>
      <c r="K899" s="192"/>
      <c r="M899" s="90"/>
      <c r="N899" s="37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>
      <c r="A900" s="13"/>
      <c r="B900" s="173"/>
      <c r="C900" s="173"/>
      <c r="D900" s="173"/>
      <c r="E900" s="173"/>
      <c r="F900" s="173"/>
      <c r="G900" s="10"/>
      <c r="I900" s="13"/>
      <c r="J900" s="13"/>
      <c r="K900" s="192"/>
      <c r="M900" s="90"/>
      <c r="N900" s="37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>
      <c r="A901" s="13"/>
      <c r="B901" s="173"/>
      <c r="C901" s="173"/>
      <c r="D901" s="173"/>
      <c r="E901" s="173"/>
      <c r="F901" s="173"/>
      <c r="G901" s="10"/>
      <c r="I901" s="13"/>
      <c r="J901" s="13"/>
      <c r="K901" s="192"/>
      <c r="M901" s="90"/>
      <c r="N901" s="37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>
      <c r="A902" s="13"/>
      <c r="B902" s="173"/>
      <c r="C902" s="173"/>
      <c r="D902" s="173"/>
      <c r="E902" s="173"/>
      <c r="F902" s="173"/>
      <c r="G902" s="10"/>
      <c r="I902" s="13"/>
      <c r="J902" s="13"/>
      <c r="K902" s="192"/>
      <c r="M902" s="90"/>
      <c r="N902" s="37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>
      <c r="A903" s="13"/>
      <c r="B903" s="173"/>
      <c r="C903" s="173"/>
      <c r="D903" s="173"/>
      <c r="E903" s="173"/>
      <c r="F903" s="173"/>
      <c r="G903" s="10"/>
      <c r="I903" s="13"/>
      <c r="J903" s="13"/>
      <c r="K903" s="192"/>
      <c r="M903" s="90"/>
      <c r="N903" s="37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>
      <c r="A904" s="13"/>
      <c r="B904" s="173"/>
      <c r="C904" s="173"/>
      <c r="D904" s="173"/>
      <c r="E904" s="173"/>
      <c r="F904" s="173"/>
      <c r="G904" s="10"/>
      <c r="I904" s="13"/>
      <c r="J904" s="13"/>
      <c r="K904" s="192"/>
      <c r="M904" s="90"/>
      <c r="N904" s="37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>
      <c r="A905" s="13"/>
      <c r="B905" s="173"/>
      <c r="C905" s="173"/>
      <c r="D905" s="173"/>
      <c r="E905" s="173"/>
      <c r="F905" s="173"/>
      <c r="G905" s="10"/>
      <c r="I905" s="13"/>
      <c r="J905" s="13"/>
      <c r="K905" s="192"/>
      <c r="M905" s="90"/>
      <c r="N905" s="37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>
      <c r="A906" s="13"/>
      <c r="B906" s="173"/>
      <c r="C906" s="173"/>
      <c r="D906" s="173"/>
      <c r="E906" s="173"/>
      <c r="F906" s="173"/>
      <c r="G906" s="10"/>
      <c r="I906" s="13"/>
      <c r="J906" s="13"/>
      <c r="K906" s="192"/>
      <c r="M906" s="90"/>
      <c r="N906" s="37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>
      <c r="A907" s="13"/>
      <c r="B907" s="173"/>
      <c r="C907" s="173"/>
      <c r="D907" s="173"/>
      <c r="E907" s="173"/>
      <c r="F907" s="173"/>
      <c r="G907" s="10"/>
      <c r="I907" s="13"/>
      <c r="J907" s="13"/>
      <c r="K907" s="192"/>
      <c r="M907" s="90"/>
      <c r="N907" s="37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>
      <c r="A908" s="13"/>
      <c r="B908" s="173"/>
      <c r="C908" s="173"/>
      <c r="D908" s="173"/>
      <c r="E908" s="173"/>
      <c r="F908" s="173"/>
      <c r="G908" s="10"/>
      <c r="I908" s="13"/>
      <c r="J908" s="13"/>
      <c r="K908" s="192"/>
      <c r="M908" s="90"/>
      <c r="N908" s="37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>
      <c r="A909" s="13"/>
      <c r="B909" s="173"/>
      <c r="C909" s="173"/>
      <c r="D909" s="173"/>
      <c r="E909" s="173"/>
      <c r="F909" s="173"/>
      <c r="G909" s="10"/>
      <c r="I909" s="13"/>
      <c r="J909" s="13"/>
      <c r="K909" s="192"/>
      <c r="M909" s="90"/>
      <c r="N909" s="37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>
      <c r="A910" s="13"/>
      <c r="B910" s="173"/>
      <c r="C910" s="173"/>
      <c r="D910" s="173"/>
      <c r="E910" s="173"/>
      <c r="F910" s="173"/>
      <c r="G910" s="10"/>
      <c r="I910" s="13"/>
      <c r="J910" s="13"/>
      <c r="K910" s="192"/>
      <c r="M910" s="90"/>
      <c r="N910" s="37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>
      <c r="A911" s="13"/>
      <c r="B911" s="173"/>
      <c r="C911" s="173"/>
      <c r="D911" s="173"/>
      <c r="E911" s="173"/>
      <c r="F911" s="173"/>
      <c r="G911" s="10"/>
      <c r="I911" s="13"/>
      <c r="J911" s="13"/>
      <c r="K911" s="192"/>
      <c r="M911" s="90"/>
      <c r="N911" s="37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>
      <c r="A912" s="13"/>
      <c r="B912" s="173"/>
      <c r="C912" s="173"/>
      <c r="D912" s="173"/>
      <c r="E912" s="173"/>
      <c r="F912" s="173"/>
      <c r="G912" s="10"/>
      <c r="I912" s="13"/>
      <c r="J912" s="13"/>
      <c r="K912" s="192"/>
      <c r="M912" s="90"/>
      <c r="N912" s="37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>
      <c r="A913" s="13"/>
      <c r="B913" s="173"/>
      <c r="C913" s="173"/>
      <c r="D913" s="173"/>
      <c r="E913" s="173"/>
      <c r="F913" s="173"/>
      <c r="G913" s="10"/>
      <c r="I913" s="13"/>
      <c r="J913" s="13"/>
      <c r="K913" s="192"/>
      <c r="M913" s="90"/>
      <c r="N913" s="37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>
      <c r="A914" s="13"/>
      <c r="B914" s="173"/>
      <c r="C914" s="173"/>
      <c r="D914" s="173"/>
      <c r="E914" s="173"/>
      <c r="F914" s="173"/>
      <c r="G914" s="10"/>
      <c r="I914" s="13"/>
      <c r="J914" s="13"/>
      <c r="K914" s="192"/>
      <c r="M914" s="90"/>
      <c r="N914" s="37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>
      <c r="A915" s="13"/>
      <c r="B915" s="173"/>
      <c r="C915" s="173"/>
      <c r="D915" s="173"/>
      <c r="E915" s="173"/>
      <c r="F915" s="173"/>
      <c r="G915" s="10"/>
      <c r="I915" s="13"/>
      <c r="J915" s="13"/>
      <c r="K915" s="192"/>
      <c r="M915" s="90"/>
      <c r="N915" s="37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>
      <c r="A916" s="13"/>
      <c r="B916" s="173"/>
      <c r="C916" s="173"/>
      <c r="D916" s="173"/>
      <c r="E916" s="173"/>
      <c r="F916" s="173"/>
      <c r="G916" s="10"/>
      <c r="I916" s="13"/>
      <c r="J916" s="13"/>
      <c r="K916" s="192"/>
      <c r="M916" s="90"/>
      <c r="N916" s="37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>
      <c r="A917" s="13"/>
      <c r="B917" s="173"/>
      <c r="C917" s="173"/>
      <c r="D917" s="173"/>
      <c r="E917" s="173"/>
      <c r="F917" s="173"/>
      <c r="G917" s="10"/>
      <c r="I917" s="13"/>
      <c r="J917" s="13"/>
      <c r="K917" s="192"/>
      <c r="M917" s="90"/>
      <c r="N917" s="37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>
      <c r="A918" s="13"/>
      <c r="B918" s="173"/>
      <c r="C918" s="173"/>
      <c r="D918" s="173"/>
      <c r="E918" s="173"/>
      <c r="F918" s="173"/>
      <c r="G918" s="10"/>
      <c r="I918" s="13"/>
      <c r="J918" s="13"/>
      <c r="K918" s="192"/>
      <c r="M918" s="90"/>
      <c r="N918" s="37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>
      <c r="A919" s="13"/>
      <c r="B919" s="173"/>
      <c r="C919" s="173"/>
      <c r="D919" s="173"/>
      <c r="E919" s="173"/>
      <c r="F919" s="173"/>
      <c r="G919" s="10"/>
      <c r="I919" s="13"/>
      <c r="J919" s="13"/>
      <c r="K919" s="192"/>
      <c r="M919" s="90"/>
      <c r="N919" s="37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>
      <c r="A920" s="13"/>
      <c r="B920" s="173"/>
      <c r="C920" s="173"/>
      <c r="D920" s="173"/>
      <c r="E920" s="173"/>
      <c r="F920" s="173"/>
      <c r="G920" s="10"/>
      <c r="I920" s="13"/>
      <c r="J920" s="13"/>
      <c r="K920" s="192"/>
      <c r="M920" s="90"/>
      <c r="N920" s="37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>
      <c r="A921" s="13"/>
      <c r="B921" s="173"/>
      <c r="C921" s="173"/>
      <c r="D921" s="173"/>
      <c r="E921" s="173"/>
      <c r="F921" s="173"/>
      <c r="G921" s="10"/>
      <c r="I921" s="13"/>
      <c r="J921" s="13"/>
      <c r="K921" s="192"/>
      <c r="M921" s="90"/>
      <c r="N921" s="37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>
      <c r="A922" s="13"/>
      <c r="B922" s="173"/>
      <c r="C922" s="173"/>
      <c r="D922" s="173"/>
      <c r="E922" s="173"/>
      <c r="F922" s="173"/>
      <c r="G922" s="10"/>
      <c r="I922" s="13"/>
      <c r="J922" s="13"/>
      <c r="K922" s="192"/>
      <c r="M922" s="90"/>
      <c r="N922" s="37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>
      <c r="A923" s="13"/>
      <c r="B923" s="173"/>
      <c r="C923" s="173"/>
      <c r="D923" s="173"/>
      <c r="E923" s="173"/>
      <c r="F923" s="173"/>
      <c r="G923" s="10"/>
      <c r="I923" s="13"/>
      <c r="J923" s="13"/>
      <c r="K923" s="192"/>
      <c r="M923" s="90"/>
      <c r="N923" s="37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>
      <c r="A924" s="13"/>
      <c r="B924" s="173"/>
      <c r="C924" s="173"/>
      <c r="D924" s="173"/>
      <c r="E924" s="173"/>
      <c r="F924" s="173"/>
      <c r="G924" s="10"/>
      <c r="I924" s="13"/>
      <c r="J924" s="13"/>
      <c r="K924" s="192"/>
      <c r="M924" s="90"/>
      <c r="N924" s="37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>
      <c r="A925" s="13"/>
      <c r="B925" s="173"/>
      <c r="C925" s="173"/>
      <c r="D925" s="173"/>
      <c r="E925" s="173"/>
      <c r="F925" s="173"/>
      <c r="G925" s="10"/>
      <c r="I925" s="13"/>
      <c r="J925" s="13"/>
      <c r="K925" s="192"/>
      <c r="M925" s="90"/>
      <c r="N925" s="37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>
      <c r="A926" s="13"/>
      <c r="B926" s="173"/>
      <c r="C926" s="173"/>
      <c r="D926" s="173"/>
      <c r="E926" s="173"/>
      <c r="F926" s="173"/>
      <c r="G926" s="10"/>
      <c r="I926" s="13"/>
      <c r="J926" s="13"/>
      <c r="K926" s="192"/>
      <c r="M926" s="90"/>
      <c r="N926" s="37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>
      <c r="A927" s="13"/>
      <c r="B927" s="173"/>
      <c r="C927" s="173"/>
      <c r="D927" s="173"/>
      <c r="E927" s="173"/>
      <c r="F927" s="173"/>
      <c r="G927" s="10"/>
      <c r="I927" s="13"/>
      <c r="J927" s="13"/>
      <c r="K927" s="192"/>
      <c r="M927" s="90"/>
      <c r="N927" s="37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>
      <c r="A928" s="13"/>
      <c r="B928" s="173"/>
      <c r="C928" s="173"/>
      <c r="D928" s="173"/>
      <c r="E928" s="173"/>
      <c r="F928" s="173"/>
      <c r="G928" s="10"/>
      <c r="I928" s="13"/>
      <c r="J928" s="13"/>
      <c r="K928" s="192"/>
      <c r="M928" s="90"/>
      <c r="N928" s="37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>
      <c r="A929" s="13"/>
      <c r="B929" s="173"/>
      <c r="C929" s="173"/>
      <c r="D929" s="173"/>
      <c r="E929" s="173"/>
      <c r="F929" s="173"/>
      <c r="G929" s="10"/>
      <c r="I929" s="13"/>
      <c r="J929" s="13"/>
      <c r="K929" s="192"/>
      <c r="M929" s="90"/>
      <c r="N929" s="37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>
      <c r="A930" s="13"/>
      <c r="B930" s="173"/>
      <c r="C930" s="173"/>
      <c r="D930" s="173"/>
      <c r="E930" s="173"/>
      <c r="F930" s="173"/>
      <c r="G930" s="10"/>
      <c r="I930" s="13"/>
      <c r="J930" s="13"/>
      <c r="K930" s="192"/>
      <c r="M930" s="90"/>
      <c r="N930" s="37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>
      <c r="A931" s="13"/>
      <c r="B931" s="173"/>
      <c r="C931" s="173"/>
      <c r="D931" s="173"/>
      <c r="E931" s="173"/>
      <c r="F931" s="173"/>
      <c r="G931" s="10"/>
      <c r="I931" s="13"/>
      <c r="J931" s="13"/>
      <c r="K931" s="192"/>
      <c r="M931" s="90"/>
      <c r="N931" s="37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>
      <c r="A932" s="13"/>
      <c r="B932" s="173"/>
      <c r="C932" s="173"/>
      <c r="D932" s="173"/>
      <c r="E932" s="173"/>
      <c r="F932" s="173"/>
      <c r="G932" s="10"/>
      <c r="I932" s="13"/>
      <c r="J932" s="13"/>
      <c r="K932" s="192"/>
      <c r="M932" s="90"/>
      <c r="N932" s="37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>
      <c r="A933" s="13"/>
      <c r="B933" s="173"/>
      <c r="C933" s="173"/>
      <c r="D933" s="173"/>
      <c r="E933" s="173"/>
      <c r="F933" s="173"/>
      <c r="G933" s="10"/>
      <c r="I933" s="13"/>
      <c r="J933" s="13"/>
      <c r="K933" s="192"/>
      <c r="M933" s="90"/>
      <c r="N933" s="37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>
      <c r="A934" s="13"/>
      <c r="B934" s="173"/>
      <c r="C934" s="173"/>
      <c r="D934" s="173"/>
      <c r="E934" s="173"/>
      <c r="F934" s="173"/>
      <c r="G934" s="10"/>
      <c r="I934" s="13"/>
      <c r="J934" s="13"/>
      <c r="K934" s="192"/>
      <c r="M934" s="90"/>
      <c r="N934" s="37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>
      <c r="A935" s="13"/>
      <c r="B935" s="173"/>
      <c r="C935" s="173"/>
      <c r="D935" s="173"/>
      <c r="E935" s="173"/>
      <c r="F935" s="173"/>
      <c r="G935" s="10"/>
      <c r="I935" s="13"/>
      <c r="J935" s="13"/>
      <c r="K935" s="192"/>
      <c r="M935" s="90"/>
      <c r="N935" s="37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>
      <c r="A936" s="13"/>
      <c r="B936" s="173"/>
      <c r="C936" s="173"/>
      <c r="D936" s="173"/>
      <c r="E936" s="173"/>
      <c r="F936" s="173"/>
      <c r="G936" s="10"/>
      <c r="I936" s="13"/>
      <c r="J936" s="13"/>
      <c r="K936" s="192"/>
      <c r="M936" s="90"/>
      <c r="N936" s="37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>
      <c r="A937" s="13"/>
      <c r="B937" s="173"/>
      <c r="C937" s="173"/>
      <c r="D937" s="173"/>
      <c r="E937" s="173"/>
      <c r="F937" s="173"/>
      <c r="G937" s="10"/>
      <c r="I937" s="13"/>
      <c r="J937" s="13"/>
      <c r="K937" s="192"/>
      <c r="M937" s="90"/>
      <c r="N937" s="37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>
      <c r="A938" s="13"/>
      <c r="B938" s="173"/>
      <c r="C938" s="173"/>
      <c r="D938" s="173"/>
      <c r="E938" s="173"/>
      <c r="F938" s="173"/>
      <c r="G938" s="10"/>
      <c r="I938" s="13"/>
      <c r="J938" s="13"/>
      <c r="K938" s="192"/>
      <c r="M938" s="90"/>
      <c r="N938" s="37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>
      <c r="A939" s="13"/>
      <c r="B939" s="173"/>
      <c r="C939" s="173"/>
      <c r="D939" s="173"/>
      <c r="E939" s="173"/>
      <c r="F939" s="173"/>
      <c r="G939" s="10"/>
      <c r="I939" s="13"/>
      <c r="J939" s="13"/>
      <c r="K939" s="192"/>
      <c r="M939" s="90"/>
      <c r="N939" s="37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>
      <c r="A940" s="13"/>
      <c r="B940" s="173"/>
      <c r="C940" s="173"/>
      <c r="D940" s="173"/>
      <c r="E940" s="173"/>
      <c r="F940" s="173"/>
      <c r="G940" s="10"/>
      <c r="I940" s="13"/>
      <c r="J940" s="13"/>
      <c r="K940" s="192"/>
      <c r="M940" s="90"/>
      <c r="N940" s="37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>
      <c r="A941" s="13"/>
      <c r="B941" s="173"/>
      <c r="C941" s="173"/>
      <c r="D941" s="173"/>
      <c r="E941" s="173"/>
      <c r="F941" s="173"/>
      <c r="G941" s="10"/>
      <c r="I941" s="13"/>
      <c r="J941" s="13"/>
      <c r="K941" s="192"/>
      <c r="M941" s="90"/>
      <c r="N941" s="37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>
      <c r="A942" s="13"/>
      <c r="B942" s="173"/>
      <c r="C942" s="173"/>
      <c r="D942" s="173"/>
      <c r="E942" s="173"/>
      <c r="F942" s="173"/>
      <c r="G942" s="10"/>
      <c r="I942" s="13"/>
      <c r="J942" s="13"/>
      <c r="K942" s="192"/>
      <c r="M942" s="90"/>
      <c r="N942" s="37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>
      <c r="A943" s="13"/>
      <c r="B943" s="173"/>
      <c r="C943" s="173"/>
      <c r="D943" s="173"/>
      <c r="E943" s="173"/>
      <c r="F943" s="173"/>
      <c r="G943" s="10"/>
      <c r="I943" s="13"/>
      <c r="J943" s="13"/>
      <c r="K943" s="192"/>
      <c r="M943" s="90"/>
      <c r="N943" s="37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>
      <c r="A944" s="13"/>
      <c r="B944" s="173"/>
      <c r="C944" s="173"/>
      <c r="D944" s="173"/>
      <c r="E944" s="173"/>
      <c r="F944" s="173"/>
      <c r="G944" s="10"/>
      <c r="I944" s="13"/>
      <c r="J944" s="13"/>
      <c r="K944" s="192"/>
      <c r="M944" s="90"/>
      <c r="N944" s="37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>
      <c r="A945" s="13"/>
      <c r="B945" s="173"/>
      <c r="C945" s="173"/>
      <c r="D945" s="173"/>
      <c r="E945" s="173"/>
      <c r="F945" s="173"/>
      <c r="G945" s="10"/>
      <c r="I945" s="13"/>
      <c r="J945" s="13"/>
      <c r="K945" s="192"/>
      <c r="M945" s="90"/>
      <c r="N945" s="37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>
      <c r="A946" s="13"/>
      <c r="B946" s="173"/>
      <c r="C946" s="173"/>
      <c r="D946" s="173"/>
      <c r="E946" s="173"/>
      <c r="F946" s="173"/>
      <c r="G946" s="10"/>
      <c r="I946" s="13"/>
      <c r="J946" s="13"/>
      <c r="K946" s="192"/>
      <c r="M946" s="90"/>
      <c r="N946" s="37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>
      <c r="A947" s="13"/>
      <c r="B947" s="173"/>
      <c r="C947" s="173"/>
      <c r="D947" s="173"/>
      <c r="E947" s="173"/>
      <c r="F947" s="173"/>
      <c r="G947" s="10"/>
      <c r="I947" s="13"/>
      <c r="J947" s="13"/>
      <c r="K947" s="192"/>
      <c r="M947" s="90"/>
      <c r="N947" s="37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>
      <c r="A948" s="13"/>
      <c r="B948" s="173"/>
      <c r="C948" s="173"/>
      <c r="D948" s="173"/>
      <c r="E948" s="173"/>
      <c r="F948" s="173"/>
      <c r="G948" s="10"/>
      <c r="I948" s="13"/>
      <c r="J948" s="13"/>
      <c r="K948" s="192"/>
      <c r="M948" s="90"/>
      <c r="N948" s="37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>
      <c r="A949" s="13"/>
      <c r="B949" s="173"/>
      <c r="C949" s="173"/>
      <c r="D949" s="173"/>
      <c r="E949" s="173"/>
      <c r="F949" s="173"/>
      <c r="G949" s="10"/>
      <c r="I949" s="13"/>
      <c r="J949" s="13"/>
      <c r="K949" s="192"/>
      <c r="M949" s="90"/>
      <c r="N949" s="37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>
      <c r="A950" s="13"/>
      <c r="B950" s="173"/>
      <c r="C950" s="173"/>
      <c r="D950" s="173"/>
      <c r="E950" s="173"/>
      <c r="F950" s="173"/>
      <c r="G950" s="10"/>
      <c r="I950" s="13"/>
      <c r="J950" s="13"/>
      <c r="K950" s="192"/>
      <c r="M950" s="90"/>
      <c r="N950" s="37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>
      <c r="A951" s="13"/>
      <c r="B951" s="173"/>
      <c r="C951" s="173"/>
      <c r="D951" s="173"/>
      <c r="E951" s="173"/>
      <c r="F951" s="173"/>
      <c r="G951" s="10"/>
      <c r="I951" s="13"/>
      <c r="J951" s="13"/>
      <c r="K951" s="192"/>
      <c r="M951" s="90"/>
      <c r="N951" s="37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>
      <c r="A952" s="13"/>
      <c r="B952" s="173"/>
      <c r="C952" s="173"/>
      <c r="D952" s="173"/>
      <c r="E952" s="173"/>
      <c r="F952" s="173"/>
      <c r="G952" s="10"/>
      <c r="I952" s="13"/>
      <c r="J952" s="13"/>
      <c r="K952" s="192"/>
      <c r="M952" s="90"/>
      <c r="N952" s="37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>
      <c r="A953" s="13"/>
      <c r="B953" s="173"/>
      <c r="C953" s="173"/>
      <c r="D953" s="173"/>
      <c r="E953" s="173"/>
      <c r="F953" s="173"/>
      <c r="G953" s="10"/>
      <c r="I953" s="13"/>
      <c r="J953" s="13"/>
      <c r="K953" s="192"/>
      <c r="M953" s="90"/>
      <c r="N953" s="37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>
      <c r="A954" s="13"/>
      <c r="B954" s="173"/>
      <c r="C954" s="173"/>
      <c r="D954" s="173"/>
      <c r="E954" s="173"/>
      <c r="F954" s="173"/>
      <c r="G954" s="10"/>
      <c r="I954" s="13"/>
      <c r="J954" s="13"/>
      <c r="K954" s="192"/>
      <c r="M954" s="90"/>
      <c r="N954" s="37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>
      <c r="A955" s="13"/>
      <c r="B955" s="173"/>
      <c r="C955" s="173"/>
      <c r="D955" s="173"/>
      <c r="E955" s="173"/>
      <c r="F955" s="173"/>
      <c r="G955" s="10"/>
      <c r="I955" s="13"/>
      <c r="J955" s="13"/>
      <c r="K955" s="192"/>
      <c r="M955" s="90"/>
      <c r="N955" s="37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>
      <c r="A956" s="13"/>
      <c r="B956" s="173"/>
      <c r="C956" s="173"/>
      <c r="D956" s="173"/>
      <c r="E956" s="173"/>
      <c r="F956" s="173"/>
      <c r="G956" s="10"/>
      <c r="I956" s="13"/>
      <c r="J956" s="13"/>
      <c r="K956" s="192"/>
      <c r="M956" s="90"/>
      <c r="N956" s="37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>
      <c r="A957" s="13"/>
      <c r="B957" s="173"/>
      <c r="C957" s="173"/>
      <c r="D957" s="173"/>
      <c r="E957" s="173"/>
      <c r="F957" s="173"/>
      <c r="G957" s="10"/>
      <c r="I957" s="13"/>
      <c r="J957" s="13"/>
      <c r="K957" s="192"/>
      <c r="M957" s="90"/>
      <c r="N957" s="37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>
      <c r="A958" s="13"/>
      <c r="B958" s="173"/>
      <c r="C958" s="173"/>
      <c r="D958" s="173"/>
      <c r="E958" s="173"/>
      <c r="F958" s="173"/>
      <c r="G958" s="10"/>
      <c r="I958" s="13"/>
      <c r="J958" s="13"/>
      <c r="K958" s="192"/>
      <c r="M958" s="90"/>
      <c r="N958" s="37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>
      <c r="A959" s="13"/>
      <c r="B959" s="173"/>
      <c r="C959" s="173"/>
      <c r="D959" s="173"/>
      <c r="E959" s="173"/>
      <c r="F959" s="173"/>
      <c r="G959" s="10"/>
      <c r="I959" s="13"/>
      <c r="J959" s="13"/>
      <c r="K959" s="192"/>
      <c r="M959" s="90"/>
      <c r="N959" s="37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>
      <c r="A960" s="13"/>
      <c r="B960" s="173"/>
      <c r="C960" s="173"/>
      <c r="D960" s="173"/>
      <c r="E960" s="173"/>
      <c r="F960" s="173"/>
      <c r="G960" s="10"/>
      <c r="I960" s="13"/>
      <c r="J960" s="13"/>
      <c r="K960" s="192"/>
      <c r="M960" s="90"/>
      <c r="N960" s="37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>
      <c r="A961" s="13"/>
      <c r="B961" s="173"/>
      <c r="C961" s="173"/>
      <c r="D961" s="173"/>
      <c r="E961" s="173"/>
      <c r="F961" s="173"/>
      <c r="G961" s="10"/>
      <c r="I961" s="13"/>
      <c r="J961" s="13"/>
      <c r="K961" s="192"/>
      <c r="M961" s="90"/>
      <c r="N961" s="37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>
      <c r="A962" s="13"/>
      <c r="B962" s="173"/>
      <c r="C962" s="173"/>
      <c r="D962" s="173"/>
      <c r="E962" s="173"/>
      <c r="F962" s="173"/>
      <c r="G962" s="10"/>
      <c r="I962" s="13"/>
      <c r="J962" s="13"/>
      <c r="K962" s="192"/>
      <c r="M962" s="90"/>
      <c r="N962" s="37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>
      <c r="A963" s="13"/>
      <c r="B963" s="173"/>
      <c r="C963" s="173"/>
      <c r="D963" s="173"/>
      <c r="E963" s="173"/>
      <c r="F963" s="173"/>
      <c r="G963" s="10"/>
      <c r="I963" s="13"/>
      <c r="J963" s="13"/>
      <c r="K963" s="192"/>
      <c r="M963" s="90"/>
      <c r="N963" s="37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>
      <c r="A964" s="13"/>
      <c r="B964" s="173"/>
      <c r="C964" s="173"/>
      <c r="D964" s="173"/>
      <c r="E964" s="173"/>
      <c r="F964" s="173"/>
      <c r="G964" s="10"/>
      <c r="I964" s="13"/>
      <c r="J964" s="13"/>
      <c r="K964" s="192"/>
      <c r="M964" s="90"/>
      <c r="N964" s="37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>
      <c r="A965" s="13"/>
      <c r="B965" s="173"/>
      <c r="C965" s="173"/>
      <c r="D965" s="173"/>
      <c r="E965" s="173"/>
      <c r="F965" s="173"/>
      <c r="G965" s="10"/>
      <c r="I965" s="13"/>
      <c r="J965" s="13"/>
      <c r="K965" s="192"/>
      <c r="M965" s="90"/>
      <c r="N965" s="37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>
      <c r="A966" s="13"/>
      <c r="B966" s="173"/>
      <c r="C966" s="173"/>
      <c r="D966" s="173"/>
      <c r="E966" s="173"/>
      <c r="F966" s="173"/>
      <c r="G966" s="10"/>
      <c r="I966" s="13"/>
      <c r="J966" s="13"/>
      <c r="K966" s="192"/>
      <c r="M966" s="90"/>
      <c r="N966" s="37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>
      <c r="A967" s="13"/>
      <c r="B967" s="173"/>
      <c r="C967" s="173"/>
      <c r="D967" s="173"/>
      <c r="E967" s="173"/>
      <c r="F967" s="173"/>
      <c r="G967" s="10"/>
      <c r="I967" s="13"/>
      <c r="J967" s="13"/>
      <c r="K967" s="192"/>
      <c r="M967" s="90"/>
      <c r="N967" s="37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>
      <c r="A968" s="13"/>
      <c r="B968" s="173"/>
      <c r="C968" s="173"/>
      <c r="D968" s="173"/>
      <c r="E968" s="173"/>
      <c r="F968" s="173"/>
      <c r="G968" s="10"/>
      <c r="I968" s="13"/>
      <c r="J968" s="13"/>
      <c r="K968" s="192"/>
      <c r="M968" s="90"/>
      <c r="N968" s="37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>
      <c r="A969" s="13"/>
      <c r="B969" s="173"/>
      <c r="C969" s="173"/>
      <c r="D969" s="173"/>
      <c r="E969" s="173"/>
      <c r="F969" s="173"/>
      <c r="G969" s="10"/>
      <c r="I969" s="13"/>
      <c r="J969" s="13"/>
      <c r="K969" s="192"/>
      <c r="M969" s="90"/>
      <c r="N969" s="37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>
      <c r="A970" s="13"/>
      <c r="B970" s="173"/>
      <c r="C970" s="173"/>
      <c r="D970" s="173"/>
      <c r="E970" s="173"/>
      <c r="F970" s="173"/>
      <c r="G970" s="10"/>
      <c r="I970" s="13"/>
      <c r="J970" s="13"/>
      <c r="K970" s="192"/>
      <c r="M970" s="90"/>
      <c r="N970" s="37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>
      <c r="A971" s="13"/>
      <c r="B971" s="173"/>
      <c r="C971" s="173"/>
      <c r="D971" s="173"/>
      <c r="E971" s="173"/>
      <c r="F971" s="173"/>
      <c r="G971" s="10"/>
      <c r="I971" s="13"/>
      <c r="J971" s="13"/>
      <c r="K971" s="192"/>
      <c r="M971" s="90"/>
      <c r="N971" s="37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>
      <c r="A972" s="13"/>
      <c r="B972" s="173"/>
      <c r="C972" s="173"/>
      <c r="D972" s="173"/>
      <c r="E972" s="173"/>
      <c r="F972" s="173"/>
      <c r="G972" s="10"/>
      <c r="I972" s="13"/>
      <c r="J972" s="13"/>
      <c r="K972" s="192"/>
      <c r="M972" s="90"/>
      <c r="N972" s="37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>
      <c r="A973" s="13"/>
      <c r="B973" s="173"/>
      <c r="C973" s="173"/>
      <c r="D973" s="173"/>
      <c r="E973" s="173"/>
      <c r="F973" s="173"/>
      <c r="G973" s="10"/>
      <c r="I973" s="13"/>
      <c r="J973" s="13"/>
      <c r="K973" s="192"/>
      <c r="M973" s="90"/>
      <c r="N973" s="37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>
      <c r="A974" s="13"/>
      <c r="B974" s="173"/>
      <c r="C974" s="173"/>
      <c r="D974" s="173"/>
      <c r="E974" s="173"/>
      <c r="F974" s="173"/>
      <c r="G974" s="10"/>
      <c r="I974" s="13"/>
      <c r="J974" s="13"/>
      <c r="K974" s="192"/>
      <c r="M974" s="90"/>
      <c r="N974" s="37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>
      <c r="A975" s="13"/>
      <c r="B975" s="173"/>
      <c r="C975" s="173"/>
      <c r="D975" s="173"/>
      <c r="E975" s="173"/>
      <c r="F975" s="173"/>
      <c r="G975" s="10"/>
      <c r="I975" s="13"/>
      <c r="J975" s="13"/>
      <c r="K975" s="192"/>
      <c r="M975" s="90"/>
      <c r="N975" s="37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>
      <c r="A976" s="13"/>
      <c r="B976" s="173"/>
      <c r="C976" s="173"/>
      <c r="D976" s="173"/>
      <c r="E976" s="173"/>
      <c r="F976" s="173"/>
      <c r="G976" s="10"/>
      <c r="I976" s="13"/>
      <c r="J976" s="13"/>
      <c r="K976" s="192"/>
      <c r="M976" s="90"/>
      <c r="N976" s="37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>
      <c r="A977" s="13"/>
      <c r="B977" s="173"/>
      <c r="C977" s="173"/>
      <c r="D977" s="173"/>
      <c r="E977" s="173"/>
      <c r="F977" s="173"/>
      <c r="G977" s="10"/>
      <c r="I977" s="13"/>
      <c r="J977" s="13"/>
      <c r="K977" s="192"/>
      <c r="M977" s="90"/>
      <c r="N977" s="37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>
      <c r="A978" s="13"/>
      <c r="B978" s="173"/>
      <c r="C978" s="173"/>
      <c r="D978" s="173"/>
      <c r="E978" s="173"/>
      <c r="F978" s="173"/>
      <c r="G978" s="10"/>
      <c r="I978" s="13"/>
      <c r="J978" s="13"/>
      <c r="K978" s="192"/>
      <c r="M978" s="90"/>
      <c r="N978" s="37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>
      <c r="A979" s="13"/>
      <c r="B979" s="173"/>
      <c r="C979" s="173"/>
      <c r="D979" s="173"/>
      <c r="E979" s="173"/>
      <c r="F979" s="173"/>
      <c r="G979" s="10"/>
      <c r="I979" s="13"/>
      <c r="J979" s="13"/>
      <c r="K979" s="192"/>
      <c r="M979" s="90"/>
      <c r="N979" s="37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>
      <c r="A980" s="13"/>
      <c r="B980" s="173"/>
      <c r="C980" s="173"/>
      <c r="D980" s="173"/>
      <c r="E980" s="173"/>
      <c r="F980" s="173"/>
      <c r="G980" s="10"/>
      <c r="I980" s="13"/>
      <c r="J980" s="13"/>
      <c r="K980" s="192"/>
      <c r="M980" s="90"/>
      <c r="N980" s="37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>
      <c r="A981" s="13"/>
      <c r="B981" s="173"/>
      <c r="C981" s="173"/>
      <c r="D981" s="173"/>
      <c r="E981" s="173"/>
      <c r="F981" s="173"/>
      <c r="G981" s="10"/>
      <c r="I981" s="13"/>
      <c r="J981" s="13"/>
      <c r="K981" s="192"/>
      <c r="M981" s="90"/>
      <c r="N981" s="37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>
      <c r="A982" s="13"/>
      <c r="B982" s="173"/>
      <c r="C982" s="173"/>
      <c r="D982" s="173"/>
      <c r="E982" s="173"/>
      <c r="F982" s="173"/>
      <c r="G982" s="10"/>
      <c r="I982" s="13"/>
      <c r="J982" s="13"/>
      <c r="K982" s="192"/>
      <c r="M982" s="90"/>
      <c r="N982" s="37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>
      <c r="A983" s="13"/>
      <c r="B983" s="173"/>
      <c r="C983" s="173"/>
      <c r="D983" s="173"/>
      <c r="E983" s="173"/>
      <c r="F983" s="173"/>
      <c r="G983" s="10"/>
      <c r="I983" s="13"/>
      <c r="J983" s="13"/>
      <c r="K983" s="192"/>
      <c r="M983" s="90"/>
      <c r="N983" s="37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>
      <c r="A984" s="13"/>
      <c r="B984" s="173"/>
      <c r="C984" s="173"/>
      <c r="D984" s="173"/>
      <c r="E984" s="173"/>
      <c r="F984" s="173"/>
      <c r="G984" s="10"/>
      <c r="I984" s="13"/>
      <c r="J984" s="13"/>
      <c r="K984" s="192"/>
      <c r="M984" s="90"/>
      <c r="N984" s="37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>
      <c r="A985" s="13"/>
      <c r="B985" s="173"/>
      <c r="C985" s="173"/>
      <c r="D985" s="173"/>
      <c r="E985" s="173"/>
      <c r="F985" s="173"/>
      <c r="G985" s="10"/>
      <c r="I985" s="13"/>
      <c r="J985" s="13"/>
      <c r="K985" s="192"/>
      <c r="M985" s="90"/>
      <c r="N985" s="37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>
      <c r="A986" s="13"/>
      <c r="B986" s="173"/>
      <c r="C986" s="173"/>
      <c r="D986" s="173"/>
      <c r="E986" s="173"/>
      <c r="F986" s="173"/>
      <c r="G986" s="10"/>
      <c r="I986" s="13"/>
      <c r="J986" s="13"/>
      <c r="K986" s="192"/>
      <c r="M986" s="90"/>
      <c r="N986" s="37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>
      <c r="A987" s="13"/>
      <c r="B987" s="173"/>
      <c r="C987" s="173"/>
      <c r="D987" s="173"/>
      <c r="E987" s="173"/>
      <c r="F987" s="173"/>
      <c r="G987" s="10"/>
      <c r="I987" s="13"/>
      <c r="J987" s="13"/>
      <c r="K987" s="192"/>
      <c r="M987" s="90"/>
      <c r="N987" s="37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>
      <c r="A988" s="13"/>
      <c r="B988" s="173"/>
      <c r="C988" s="173"/>
      <c r="D988" s="173"/>
      <c r="E988" s="173"/>
      <c r="F988" s="173"/>
      <c r="G988" s="10"/>
      <c r="I988" s="13"/>
      <c r="J988" s="13"/>
      <c r="K988" s="192"/>
      <c r="M988" s="90"/>
      <c r="N988" s="37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>
      <c r="A989" s="13"/>
      <c r="B989" s="173"/>
      <c r="C989" s="173"/>
      <c r="D989" s="173"/>
      <c r="E989" s="173"/>
      <c r="F989" s="173"/>
      <c r="G989" s="10"/>
      <c r="I989" s="13"/>
      <c r="J989" s="13"/>
      <c r="K989" s="192"/>
      <c r="M989" s="90"/>
      <c r="N989" s="37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>
      <c r="A990" s="13"/>
      <c r="B990" s="173"/>
      <c r="C990" s="173"/>
      <c r="D990" s="173"/>
      <c r="E990" s="173"/>
      <c r="F990" s="173"/>
      <c r="G990" s="10"/>
      <c r="I990" s="13"/>
      <c r="J990" s="13"/>
      <c r="K990" s="192"/>
      <c r="M990" s="90"/>
      <c r="N990" s="37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>
      <c r="A991" s="13"/>
      <c r="B991" s="173"/>
      <c r="C991" s="173"/>
      <c r="D991" s="173"/>
      <c r="E991" s="173"/>
      <c r="F991" s="173"/>
      <c r="G991" s="10"/>
      <c r="I991" s="13"/>
      <c r="J991" s="13"/>
      <c r="K991" s="192"/>
      <c r="M991" s="90"/>
      <c r="N991" s="37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>
      <c r="A992" s="13"/>
      <c r="B992" s="173"/>
      <c r="C992" s="173"/>
      <c r="D992" s="173"/>
      <c r="E992" s="173"/>
      <c r="F992" s="173"/>
      <c r="G992" s="10"/>
      <c r="I992" s="13"/>
      <c r="J992" s="13"/>
      <c r="K992" s="192"/>
      <c r="M992" s="90"/>
      <c r="N992" s="37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>
      <c r="A993" s="13"/>
      <c r="B993" s="173"/>
      <c r="C993" s="173"/>
      <c r="D993" s="173"/>
      <c r="E993" s="173"/>
      <c r="F993" s="173"/>
      <c r="G993" s="10"/>
      <c r="I993" s="13"/>
      <c r="J993" s="13"/>
      <c r="K993" s="192"/>
      <c r="M993" s="90"/>
      <c r="N993" s="37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>
      <c r="A994" s="13"/>
      <c r="B994" s="173"/>
      <c r="C994" s="173"/>
      <c r="D994" s="173"/>
      <c r="E994" s="173"/>
      <c r="F994" s="173"/>
      <c r="G994" s="10"/>
      <c r="I994" s="13"/>
      <c r="J994" s="13"/>
      <c r="K994" s="192"/>
      <c r="M994" s="90"/>
      <c r="N994" s="37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</sheetData>
  <sheetProtection algorithmName="SHA-512" hashValue="VN8kzntgENSxzwqmTxDEfJVf4+CttzQ1YLX5RwsQgCJ0NLKa9rddEp9i7nUe/NgB887CxBJogI3grgJA5hjZrw==" saltValue="wA0gOSdyincw80hlaGFkTQ==" spinCount="100000" sheet="1" objects="1" scenarios="1"/>
  <autoFilter ref="A3:N63" xr:uid="{00000000-0009-0000-0000-000000000000}"/>
  <mergeCells count="8">
    <mergeCell ref="B3:F3"/>
    <mergeCell ref="I3:K3"/>
    <mergeCell ref="A3:A4"/>
    <mergeCell ref="N3:N4"/>
    <mergeCell ref="L3:L4"/>
    <mergeCell ref="G3:G4"/>
    <mergeCell ref="M3:M4"/>
    <mergeCell ref="H3:H4"/>
  </mergeCells>
  <conditionalFormatting sqref="H72:H74 H77:H78 H67:H69 H5:H64">
    <cfRule type="cellIs" dxfId="87" priority="11" operator="equal">
      <formula>"Not Applicable"</formula>
    </cfRule>
    <cfRule type="cellIs" dxfId="86" priority="30" operator="equal">
      <formula>"&gt;&gt;เลือกระดับผลการประเมิน&lt;&lt;"</formula>
    </cfRule>
  </conditionalFormatting>
  <conditionalFormatting sqref="H72:H1048576 H66:H69 H3 H5:H64">
    <cfRule type="cellIs" dxfId="85" priority="50" operator="equal">
      <formula>"ต่ำ"</formula>
    </cfRule>
    <cfRule type="cellIs" dxfId="84" priority="51" operator="equal">
      <formula>"ปานกลาง"</formula>
    </cfRule>
    <cfRule type="cellIs" dxfId="83" priority="52" operator="equal">
      <formula>"สูง"</formula>
    </cfRule>
  </conditionalFormatting>
  <conditionalFormatting sqref="I5:I78">
    <cfRule type="expression" dxfId="79" priority="49">
      <formula>$H5="ต่ำ"</formula>
    </cfRule>
  </conditionalFormatting>
  <conditionalFormatting sqref="J5:J78">
    <cfRule type="expression" dxfId="78" priority="56">
      <formula>$H5="ปานกลาง"</formula>
    </cfRule>
  </conditionalFormatting>
  <conditionalFormatting sqref="K5:K78">
    <cfRule type="expression" dxfId="77" priority="55">
      <formula>$H5="สูง"</formula>
    </cfRule>
  </conditionalFormatting>
  <dataValidations count="1">
    <dataValidation type="list" allowBlank="1" showErrorMessage="1" sqref="H70 D77:D78" xr:uid="{00000000-0002-0000-0000-000000000000}">
      <formula1>"ต่ำ,ปานกลาง,สูง"</formula1>
    </dataValidation>
  </dataValidations>
  <pageMargins left="0.25" right="0.25" top="0.75" bottom="0.75" header="0.3" footer="0.3"/>
  <pageSetup paperSize="8" scale="68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77B25AD-9D58-41B8-9289-25ED45E4B380}">
            <xm:f>'1-Basic Info'!$I$11="N"</xm:f>
            <x14:dxf>
              <fill>
                <patternFill>
                  <bgColor theme="1"/>
                </patternFill>
              </fill>
            </x14:dxf>
          </x14:cfRule>
          <xm:sqref>H67:N69</xm:sqref>
        </x14:conditionalFormatting>
        <x14:conditionalFormatting xmlns:xm="http://schemas.microsoft.com/office/excel/2006/main">
          <x14:cfRule type="expression" priority="10" id="{B0AD74F4-80D2-436A-8562-AD0EF4994477}">
            <xm:f>AND('1-Basic Info'!$I$13="N",'1-Basic Info'!$I$12="N")</xm:f>
            <x14:dxf>
              <fill>
                <patternFill>
                  <bgColor theme="1"/>
                </patternFill>
              </fill>
            </x14:dxf>
          </x14:cfRule>
          <xm:sqref>H72:N74</xm:sqref>
        </x14:conditionalFormatting>
        <x14:conditionalFormatting xmlns:xm="http://schemas.microsoft.com/office/excel/2006/main">
          <x14:cfRule type="expression" priority="9" id="{F4763FD6-1074-4E4F-AABB-024FE5E05F3B}">
            <xm:f>'1-Basic Info'!$I$14="N"</xm:f>
            <x14:dxf>
              <fill>
                <patternFill>
                  <bgColor theme="1"/>
                </patternFill>
              </fill>
            </x14:dxf>
          </x14:cfRule>
          <xm:sqref>H77:N78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B453F39-6215-4677-AA75-CE55E40023AF}">
          <x14:formula1>
            <xm:f>IF('1-Basic Info'!$I$11="Y",Sheet2!$A$1:$A$4,Sheet2!$B$1)</xm:f>
          </x14:formula1>
          <xm:sqref>H67:H69</xm:sqref>
        </x14:dataValidation>
        <x14:dataValidation type="list" allowBlank="1" showErrorMessage="1" xr:uid="{52992112-4721-407C-B293-75EAA8B4C25C}">
          <x14:formula1>
            <xm:f>IF('1-Basic Info'!$I$14="Y",Sheet2!$A$1:$A$4,Sheet2!$B$1)</xm:f>
          </x14:formula1>
          <xm:sqref>H77:H78</xm:sqref>
        </x14:dataValidation>
        <x14:dataValidation type="list" allowBlank="1" showErrorMessage="1" xr:uid="{55A18EB3-923F-41F5-BEF1-F0879DB0E049}">
          <x14:formula1>
            <xm:f>IF(OR('1-Basic Info'!$I$11="Y",'1-Basic Info'!$I$12="Y",'1-Basic Info'!$I$13="Y",'1-Basic Info'!$I$14="Y"),Sheet2!$A$1:$A$4,Sheet2!$B$1)</xm:f>
          </x14:formula1>
          <xm:sqref>H5:H64</xm:sqref>
        </x14:dataValidation>
        <x14:dataValidation type="list" allowBlank="1" showErrorMessage="1" xr:uid="{E8B17FC7-078B-4AAA-9D69-6DB10055F814}">
          <x14:formula1>
            <xm:f>IF(OR('1-Basic Info'!$I$12="Y",'1-Basic Info'!$I$13="Y"),Sheet2!$A$1:$A$4,Sheet2!$B$1)</xm:f>
          </x14:formula1>
          <xm:sqref>H72:H74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50C79-EB4E-44EB-81F1-45D3E7624598}">
  <dimension ref="A1:B4"/>
  <sheetViews>
    <sheetView workbookViewId="0">
      <selection activeCell="A7" sqref="A7"/>
    </sheetView>
  </sheetViews>
  <sheetFormatPr defaultRowHeight="14.5"/>
  <cols>
    <col min="1" max="1" width="28" customWidth="1"/>
  </cols>
  <sheetData>
    <row r="1" spans="1:2">
      <c r="A1" t="s">
        <v>59</v>
      </c>
      <c r="B1" t="s">
        <v>496</v>
      </c>
    </row>
    <row r="2" spans="1:2">
      <c r="A2" t="s">
        <v>79</v>
      </c>
    </row>
    <row r="3" spans="1:2">
      <c r="A3" t="s">
        <v>73</v>
      </c>
    </row>
    <row r="4" spans="1:2">
      <c r="A4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49029-DAD9-4ADF-8A1E-4C71052A72C3}">
  <sheetPr>
    <tabColor theme="4" tint="0.39997558519241921"/>
  </sheetPr>
  <dimension ref="A1:Y850"/>
  <sheetViews>
    <sheetView showGridLines="0" zoomScale="54" zoomScaleNormal="60" workbookViewId="0">
      <pane ySplit="3" topLeftCell="A6" activePane="bottomLeft" state="frozen"/>
      <selection pane="bottomLeft" activeCell="B7" sqref="B7"/>
    </sheetView>
  </sheetViews>
  <sheetFormatPr defaultColWidth="14.453125" defaultRowHeight="20.5"/>
  <cols>
    <col min="1" max="1" width="5.90625" style="6" customWidth="1"/>
    <col min="2" max="6" width="4" style="6" customWidth="1"/>
    <col min="7" max="7" width="14.54296875" style="6" hidden="1" customWidth="1"/>
    <col min="8" max="8" width="91.08984375" style="6" customWidth="1"/>
    <col min="9" max="9" width="4.81640625" style="6" bestFit="1" customWidth="1"/>
    <col min="10" max="11" width="5.08984375" style="6" bestFit="1" customWidth="1"/>
    <col min="12" max="12" width="3.6328125" style="6" bestFit="1" customWidth="1"/>
    <col min="13" max="13" width="21.08984375" style="96" customWidth="1"/>
    <col min="14" max="14" width="18.08984375" style="6" customWidth="1"/>
    <col min="15" max="15" width="70.81640625" style="6" customWidth="1"/>
    <col min="16" max="20" width="50.81640625" style="6" customWidth="1"/>
    <col min="21" max="21" width="18.90625" style="6" bestFit="1" customWidth="1"/>
    <col min="22" max="25" width="8.90625" style="6" customWidth="1"/>
    <col min="26" max="16384" width="14.453125" style="6"/>
  </cols>
  <sheetData>
    <row r="1" spans="1:25" ht="34.5" customHeight="1">
      <c r="A1" s="114" t="s">
        <v>880</v>
      </c>
      <c r="B1" s="103"/>
      <c r="C1" s="103"/>
      <c r="D1" s="103"/>
      <c r="E1" s="103"/>
      <c r="F1" s="103"/>
      <c r="G1" s="104"/>
      <c r="H1" s="103"/>
      <c r="I1" s="105"/>
      <c r="J1" s="105"/>
      <c r="K1" s="107"/>
      <c r="L1" s="107"/>
      <c r="M1" s="104"/>
      <c r="N1" s="106"/>
      <c r="O1" s="107"/>
      <c r="P1" s="107"/>
      <c r="Q1" s="107"/>
      <c r="R1" s="107"/>
      <c r="S1" s="107"/>
      <c r="T1" s="107"/>
      <c r="U1" s="107"/>
    </row>
    <row r="2" spans="1:25" ht="24.75" customHeight="1">
      <c r="A2" s="2"/>
      <c r="B2" s="506" t="s">
        <v>89</v>
      </c>
      <c r="C2" s="506"/>
      <c r="D2" s="506"/>
      <c r="E2" s="506"/>
      <c r="F2" s="506"/>
      <c r="G2" s="3"/>
      <c r="H2" s="4"/>
      <c r="I2" s="507" t="s">
        <v>331</v>
      </c>
      <c r="J2" s="507"/>
      <c r="K2" s="507"/>
      <c r="L2" s="507"/>
      <c r="M2" s="4"/>
      <c r="N2" s="4"/>
      <c r="O2" s="2"/>
      <c r="P2" s="2"/>
      <c r="Q2" s="5"/>
      <c r="R2" s="5"/>
      <c r="S2" s="5"/>
      <c r="T2" s="5"/>
      <c r="U2" s="5"/>
      <c r="V2" s="5"/>
      <c r="W2" s="5"/>
      <c r="X2" s="5"/>
      <c r="Y2" s="5"/>
    </row>
    <row r="3" spans="1:25" ht="110.25" customHeight="1">
      <c r="A3" s="18" t="s">
        <v>120</v>
      </c>
      <c r="B3" s="126" t="s">
        <v>93</v>
      </c>
      <c r="C3" s="126" t="s">
        <v>94</v>
      </c>
      <c r="D3" s="126" t="s">
        <v>95</v>
      </c>
      <c r="E3" s="126" t="s">
        <v>96</v>
      </c>
      <c r="F3" s="126" t="s">
        <v>97</v>
      </c>
      <c r="G3" s="18" t="s">
        <v>332</v>
      </c>
      <c r="H3" s="18" t="s">
        <v>702</v>
      </c>
      <c r="I3" s="182" t="s">
        <v>741</v>
      </c>
      <c r="J3" s="182" t="s">
        <v>743</v>
      </c>
      <c r="K3" s="182" t="s">
        <v>744</v>
      </c>
      <c r="L3" s="182" t="s">
        <v>742</v>
      </c>
      <c r="M3" s="18" t="s">
        <v>121</v>
      </c>
      <c r="N3" s="18" t="s">
        <v>333</v>
      </c>
      <c r="O3" s="30" t="s">
        <v>845</v>
      </c>
      <c r="P3" s="30" t="s">
        <v>846</v>
      </c>
      <c r="Q3" s="30" t="s">
        <v>733</v>
      </c>
      <c r="R3" s="30" t="s">
        <v>334</v>
      </c>
      <c r="S3" s="30" t="s">
        <v>335</v>
      </c>
      <c r="T3" s="31" t="s">
        <v>336</v>
      </c>
      <c r="U3" s="31" t="s">
        <v>902</v>
      </c>
    </row>
    <row r="4" spans="1:25" ht="69.900000000000006" customHeight="1">
      <c r="A4" s="19">
        <v>1</v>
      </c>
      <c r="B4" s="20" t="s">
        <v>319</v>
      </c>
      <c r="C4" s="14"/>
      <c r="D4" s="14"/>
      <c r="E4" s="14"/>
      <c r="F4" s="20"/>
      <c r="G4" s="22"/>
      <c r="H4" s="23" t="s">
        <v>625</v>
      </c>
      <c r="I4" s="20" t="s">
        <v>319</v>
      </c>
      <c r="J4" s="20" t="s">
        <v>319</v>
      </c>
      <c r="K4" s="20" t="s">
        <v>319</v>
      </c>
      <c r="L4" s="20" t="s">
        <v>319</v>
      </c>
      <c r="M4" s="309" t="str">
        <f>IF(AND('1-Basic Info'!$I$11="Y",$I4="x"),"&gt;&gt;เลือกระดับผลการประเมิน&lt;&lt;",IF(AND('1-Basic Info'!$I$12="Y",$J4="x"),"&gt;&gt;เลือกระดับผลการประเมิน&lt;&lt;",IF(AND('1-Basic Info'!$I$13="Y",$K4="x"),"&gt;&gt;เลือกระดับผลการประเมิน&lt;&lt;",IF(AND('1-Basic Info'!$I$14="Y",$L4="x"),"&gt;&gt;เลือกระดับผลการประเมิน&lt;&lt;","Not Applicable"))))</f>
        <v>Not Applicable</v>
      </c>
      <c r="N4" s="20" t="str" cm="1">
        <f t="array" ref="N4">_xlfn.SWITCH(M4,"Not Pass","ต่ำ","Partially Pass","ต่ำ","Alternative Control","ปานกลาง","Pass","สูง","Not Applicable","N/A","&gt;&gt;เลือกระดับผลการประเมิน&lt;&lt;","-")</f>
        <v>N/A</v>
      </c>
      <c r="O4" s="324"/>
      <c r="P4" s="324"/>
      <c r="Q4" s="327"/>
      <c r="R4" s="327"/>
      <c r="S4" s="327"/>
      <c r="T4" s="327"/>
      <c r="U4" s="327"/>
    </row>
    <row r="5" spans="1:25" ht="215.15" customHeight="1">
      <c r="A5" s="19">
        <v>2</v>
      </c>
      <c r="B5" s="20" t="s">
        <v>319</v>
      </c>
      <c r="C5" s="20"/>
      <c r="D5" s="21"/>
      <c r="E5" s="14"/>
      <c r="F5" s="14"/>
      <c r="G5" s="22"/>
      <c r="H5" s="22" t="s">
        <v>696</v>
      </c>
      <c r="I5" s="20" t="s">
        <v>319</v>
      </c>
      <c r="J5" s="20" t="s">
        <v>319</v>
      </c>
      <c r="K5" s="20" t="s">
        <v>319</v>
      </c>
      <c r="L5" s="20" t="s">
        <v>319</v>
      </c>
      <c r="M5" s="309" t="str">
        <f>IF(AND('1-Basic Info'!$I$11="Y",$I5="x"),"&gt;&gt;เลือกระดับผลการประเมิน&lt;&lt;",IF(AND('1-Basic Info'!$I$12="Y",$J5="x"),"&gt;&gt;เลือกระดับผลการประเมิน&lt;&lt;",IF(AND('1-Basic Info'!$I$13="Y",$K5="x"),"&gt;&gt;เลือกระดับผลการประเมิน&lt;&lt;",IF(AND('1-Basic Info'!$I$14="Y",$L5="x"),"&gt;&gt;เลือกระดับผลการประเมิน&lt;&lt;","Not Applicable"))))</f>
        <v>Not Applicable</v>
      </c>
      <c r="N5" s="20" t="str" cm="1">
        <f t="array" ref="N5">_xlfn.SWITCH(M5,"Not Pass","ต่ำ","Partially Pass","ต่ำ","Alternative Control","ปานกลาง","Pass","สูง","Not Applicable","N/A","&gt;&gt;เลือกระดับผลการประเมิน&lt;&lt;","-")</f>
        <v>N/A</v>
      </c>
      <c r="O5" s="324"/>
      <c r="P5" s="324"/>
      <c r="Q5" s="327"/>
      <c r="R5" s="327"/>
      <c r="S5" s="327"/>
      <c r="T5" s="327"/>
      <c r="U5" s="327"/>
    </row>
    <row r="6" spans="1:25" ht="171.65" customHeight="1">
      <c r="A6" s="19">
        <v>3</v>
      </c>
      <c r="B6" s="20" t="s">
        <v>319</v>
      </c>
      <c r="C6" s="20"/>
      <c r="D6" s="21"/>
      <c r="E6" s="14"/>
      <c r="F6" s="14"/>
      <c r="G6" s="22"/>
      <c r="H6" s="181" t="s">
        <v>695</v>
      </c>
      <c r="I6" s="20" t="s">
        <v>319</v>
      </c>
      <c r="J6" s="20" t="s">
        <v>319</v>
      </c>
      <c r="K6" s="20" t="s">
        <v>319</v>
      </c>
      <c r="L6" s="20" t="s">
        <v>319</v>
      </c>
      <c r="M6" s="309" t="str">
        <f>IF(AND('1-Basic Info'!$I$11="Y",$I6="x"),"&gt;&gt;เลือกระดับผลการประเมิน&lt;&lt;",IF(AND('1-Basic Info'!$I$12="Y",$J6="x"),"&gt;&gt;เลือกระดับผลการประเมิน&lt;&lt;",IF(AND('1-Basic Info'!$I$13="Y",$K6="x"),"&gt;&gt;เลือกระดับผลการประเมิน&lt;&lt;",IF(AND('1-Basic Info'!$I$14="Y",$L6="x"),"&gt;&gt;เลือกระดับผลการประเมิน&lt;&lt;","Not Applicable"))))</f>
        <v>Not Applicable</v>
      </c>
      <c r="N6" s="20" t="str" cm="1">
        <f t="array" ref="N6">_xlfn.SWITCH(M6,"Not Pass","ต่ำ","Partially Pass","ต่ำ","Alternative Control","ปานกลาง","Pass","สูง","Not Applicable","N/A","&gt;&gt;เลือกระดับผลการประเมิน&lt;&lt;","-")</f>
        <v>N/A</v>
      </c>
      <c r="O6" s="324"/>
      <c r="P6" s="324"/>
      <c r="Q6" s="327"/>
      <c r="R6" s="327"/>
      <c r="S6" s="327"/>
      <c r="T6" s="327"/>
      <c r="U6" s="327"/>
    </row>
    <row r="7" spans="1:25" ht="74.400000000000006" customHeight="1">
      <c r="A7" s="19">
        <v>4</v>
      </c>
      <c r="B7" s="20" t="s">
        <v>319</v>
      </c>
      <c r="C7" s="20"/>
      <c r="D7" s="21"/>
      <c r="E7" s="14"/>
      <c r="F7" s="14"/>
      <c r="G7" s="22"/>
      <c r="H7" s="23" t="s">
        <v>626</v>
      </c>
      <c r="I7" s="20"/>
      <c r="J7" s="20"/>
      <c r="K7" s="20"/>
      <c r="L7" s="20"/>
      <c r="M7" s="309" t="str">
        <f>IF(AND('1-Basic Info'!$I$11="Y",$I7="x"),"&gt;&gt;เลือกระดับผลการประเมิน&lt;&lt;",IF(AND('1-Basic Info'!$I$12="Y",$J7="x"),"&gt;&gt;เลือกระดับผลการประเมิน&lt;&lt;",IF(AND('1-Basic Info'!$I$13="Y",$K7="x"),"&gt;&gt;เลือกระดับผลการประเมิน&lt;&lt;",IF(AND('1-Basic Info'!$I$14="Y",$L7="x"),"&gt;&gt;เลือกระดับผลการประเมิน&lt;&lt;","Not Applicable"))))</f>
        <v>Not Applicable</v>
      </c>
      <c r="N7" s="20" t="str" cm="1">
        <f t="array" ref="N7">_xlfn.SWITCH(M7,"Not Pass","ต่ำ","Partially Pass","ต่ำ","Alternative Control","ปานกลาง","Pass","สูง","Not Applicable","N/A","&gt;&gt;เลือกระดับผลการประเมิน&lt;&lt;","-")</f>
        <v>N/A</v>
      </c>
      <c r="O7" s="324"/>
      <c r="P7" s="324"/>
      <c r="Q7" s="327"/>
      <c r="R7" s="327"/>
      <c r="S7" s="327"/>
      <c r="T7" s="327"/>
      <c r="U7" s="327"/>
    </row>
    <row r="8" spans="1:25" ht="36">
      <c r="A8" s="19">
        <v>5</v>
      </c>
      <c r="B8" s="20" t="s">
        <v>319</v>
      </c>
      <c r="C8" s="14"/>
      <c r="D8" s="14"/>
      <c r="E8" s="14"/>
      <c r="F8" s="20"/>
      <c r="G8" s="22"/>
      <c r="H8" s="23" t="s">
        <v>627</v>
      </c>
      <c r="I8" s="20" t="s">
        <v>319</v>
      </c>
      <c r="J8" s="20" t="s">
        <v>319</v>
      </c>
      <c r="K8" s="20" t="s">
        <v>319</v>
      </c>
      <c r="L8" s="20" t="s">
        <v>319</v>
      </c>
      <c r="M8" s="309" t="str">
        <f>IF(AND('1-Basic Info'!$I$11="Y",$I8="x"),"&gt;&gt;เลือกระดับผลการประเมิน&lt;&lt;",IF(AND('1-Basic Info'!$I$12="Y",$J8="x"),"&gt;&gt;เลือกระดับผลการประเมิน&lt;&lt;",IF(AND('1-Basic Info'!$I$13="Y",$K8="x"),"&gt;&gt;เลือกระดับผลการประเมิน&lt;&lt;",IF(AND('1-Basic Info'!$I$14="Y",$L8="x"),"&gt;&gt;เลือกระดับผลการประเมิน&lt;&lt;","Not Applicable"))))</f>
        <v>Not Applicable</v>
      </c>
      <c r="N8" s="20" t="str" cm="1">
        <f t="array" ref="N8">_xlfn.SWITCH(M8,"Not Pass","ต่ำ","Partially Pass","ต่ำ","Alternative Control","ปานกลาง","Pass","สูง","Not Applicable","N/A","&gt;&gt;เลือกระดับผลการประเมิน&lt;&lt;","-")</f>
        <v>N/A</v>
      </c>
      <c r="O8" s="324"/>
      <c r="P8" s="324"/>
      <c r="Q8" s="327"/>
      <c r="R8" s="327"/>
      <c r="S8" s="327"/>
      <c r="T8" s="327"/>
      <c r="U8" s="327"/>
    </row>
    <row r="9" spans="1:25" ht="21" customHeight="1">
      <c r="A9" s="2"/>
      <c r="B9" s="2"/>
      <c r="C9" s="2"/>
      <c r="D9" s="2"/>
      <c r="E9" s="2"/>
      <c r="F9" s="2"/>
      <c r="G9" s="2"/>
      <c r="H9" s="4"/>
      <c r="I9" s="2"/>
      <c r="J9" s="2"/>
      <c r="K9" s="2"/>
      <c r="L9" s="2"/>
      <c r="M9" s="4"/>
      <c r="N9" s="4"/>
      <c r="O9" s="2"/>
      <c r="P9" s="2"/>
    </row>
    <row r="10" spans="1:25" ht="21" customHeight="1">
      <c r="A10" s="2"/>
      <c r="B10" s="2"/>
      <c r="C10" s="2"/>
      <c r="D10" s="2"/>
      <c r="E10" s="2"/>
      <c r="F10" s="2"/>
      <c r="G10" s="2"/>
      <c r="H10" s="4"/>
      <c r="I10" s="2"/>
      <c r="J10" s="2"/>
      <c r="K10" s="2"/>
      <c r="L10" s="2"/>
      <c r="M10" s="4"/>
      <c r="N10" s="4"/>
      <c r="O10" s="2"/>
      <c r="P10" s="2"/>
    </row>
    <row r="11" spans="1:25" ht="21" customHeight="1">
      <c r="A11" s="2"/>
      <c r="B11" s="2"/>
      <c r="C11" s="2"/>
      <c r="D11" s="2"/>
      <c r="E11" s="2"/>
      <c r="F11" s="2"/>
      <c r="G11" s="2"/>
      <c r="H11" s="4"/>
      <c r="I11" s="2"/>
      <c r="J11" s="2"/>
      <c r="K11" s="2"/>
      <c r="L11" s="2"/>
      <c r="M11" s="4"/>
      <c r="N11" s="4"/>
      <c r="O11" s="2"/>
      <c r="P11" s="2"/>
    </row>
    <row r="12" spans="1:25" ht="21" customHeight="1">
      <c r="A12" s="2"/>
      <c r="B12" s="2"/>
      <c r="C12" s="2"/>
      <c r="D12" s="2"/>
      <c r="E12" s="2"/>
      <c r="F12" s="2"/>
      <c r="G12" s="2"/>
      <c r="H12" s="4"/>
      <c r="I12" s="2"/>
      <c r="J12" s="2"/>
      <c r="K12" s="2"/>
      <c r="L12" s="2"/>
      <c r="M12" s="4"/>
      <c r="N12" s="4"/>
      <c r="O12" s="2"/>
      <c r="P12" s="2"/>
    </row>
    <row r="13" spans="1:25" ht="21" customHeight="1">
      <c r="A13" s="2"/>
      <c r="B13" s="2"/>
      <c r="C13" s="2"/>
      <c r="D13" s="2"/>
      <c r="E13" s="2"/>
      <c r="F13" s="2"/>
      <c r="G13" s="2"/>
      <c r="H13" s="4"/>
      <c r="I13" s="2"/>
      <c r="J13" s="2"/>
      <c r="K13" s="2"/>
      <c r="L13" s="2"/>
      <c r="M13" s="4"/>
      <c r="N13" s="4"/>
      <c r="O13" s="2"/>
      <c r="P13" s="2"/>
    </row>
    <row r="14" spans="1:25" ht="21" customHeight="1">
      <c r="A14" s="2"/>
      <c r="B14" s="2"/>
      <c r="C14" s="2"/>
      <c r="D14" s="2"/>
      <c r="E14" s="2"/>
      <c r="F14" s="2"/>
      <c r="G14" s="2"/>
      <c r="H14" s="4"/>
      <c r="I14" s="2"/>
      <c r="J14" s="2"/>
      <c r="K14" s="2"/>
      <c r="L14" s="2"/>
      <c r="M14" s="4"/>
      <c r="N14" s="4"/>
      <c r="O14" s="2"/>
      <c r="P14" s="2"/>
    </row>
    <row r="15" spans="1:25" ht="21" customHeight="1">
      <c r="A15" s="2"/>
      <c r="B15" s="2"/>
      <c r="C15" s="2"/>
      <c r="D15" s="2"/>
      <c r="E15" s="2"/>
      <c r="F15" s="2"/>
      <c r="G15" s="2"/>
      <c r="H15" s="4"/>
      <c r="I15" s="2"/>
      <c r="J15" s="2"/>
      <c r="K15" s="2"/>
      <c r="L15" s="2"/>
      <c r="M15" s="4"/>
      <c r="N15" s="4"/>
      <c r="O15" s="2"/>
      <c r="P15" s="2"/>
    </row>
    <row r="16" spans="1:25" ht="21" customHeight="1">
      <c r="A16" s="2"/>
      <c r="B16" s="2"/>
      <c r="C16" s="2"/>
      <c r="D16" s="2"/>
      <c r="E16" s="2"/>
      <c r="F16" s="2"/>
      <c r="G16" s="2"/>
      <c r="H16" s="4"/>
      <c r="I16" s="2"/>
      <c r="J16" s="2"/>
      <c r="K16" s="2"/>
      <c r="L16" s="2"/>
      <c r="M16" s="4"/>
      <c r="N16" s="4"/>
      <c r="O16" s="2"/>
      <c r="P16" s="2"/>
    </row>
    <row r="17" spans="1:16" ht="21" customHeight="1">
      <c r="A17" s="2"/>
      <c r="B17" s="2"/>
      <c r="C17" s="2"/>
      <c r="D17" s="2"/>
      <c r="E17" s="2"/>
      <c r="F17" s="2"/>
      <c r="G17" s="2"/>
      <c r="H17" s="4"/>
      <c r="I17" s="2"/>
      <c r="J17" s="2"/>
      <c r="K17" s="2"/>
      <c r="L17" s="2"/>
      <c r="M17" s="4"/>
      <c r="N17" s="4"/>
      <c r="O17" s="2"/>
      <c r="P17" s="2"/>
    </row>
    <row r="18" spans="1:16" ht="21" customHeight="1">
      <c r="A18" s="2"/>
      <c r="B18" s="2"/>
      <c r="C18" s="2"/>
      <c r="D18" s="2"/>
      <c r="E18" s="2"/>
      <c r="F18" s="2"/>
      <c r="G18" s="2"/>
      <c r="H18" s="4"/>
      <c r="I18" s="2"/>
      <c r="J18" s="2"/>
      <c r="K18" s="2"/>
      <c r="L18" s="2"/>
      <c r="M18" s="4"/>
      <c r="N18" s="4"/>
      <c r="O18" s="2"/>
      <c r="P18" s="2"/>
    </row>
    <row r="19" spans="1:16" ht="21" customHeight="1">
      <c r="A19" s="2"/>
      <c r="B19" s="2"/>
      <c r="C19" s="2"/>
      <c r="D19" s="2"/>
      <c r="E19" s="2"/>
      <c r="F19" s="2"/>
      <c r="G19" s="2"/>
      <c r="H19" s="4"/>
      <c r="I19" s="2"/>
      <c r="J19" s="2"/>
      <c r="K19" s="2"/>
      <c r="L19" s="2"/>
      <c r="M19" s="4"/>
      <c r="N19" s="4"/>
      <c r="O19" s="2"/>
      <c r="P19" s="2"/>
    </row>
    <row r="20" spans="1:16" ht="21" customHeight="1">
      <c r="A20" s="2"/>
      <c r="B20" s="2"/>
      <c r="C20" s="2"/>
      <c r="D20" s="2"/>
      <c r="E20" s="2"/>
      <c r="F20" s="2"/>
      <c r="G20" s="2"/>
      <c r="H20" s="4"/>
      <c r="I20" s="2"/>
      <c r="J20" s="2"/>
      <c r="K20" s="2"/>
      <c r="L20" s="2"/>
      <c r="M20" s="4"/>
      <c r="N20" s="4"/>
      <c r="O20" s="2"/>
      <c r="P20" s="2"/>
    </row>
    <row r="21" spans="1:16" ht="21" customHeight="1">
      <c r="A21" s="2"/>
      <c r="B21" s="2"/>
      <c r="C21" s="2"/>
      <c r="D21" s="2"/>
      <c r="E21" s="2"/>
      <c r="F21" s="2"/>
      <c r="G21" s="2"/>
      <c r="H21" s="4"/>
      <c r="I21" s="2"/>
      <c r="J21" s="2"/>
      <c r="K21" s="2"/>
      <c r="L21" s="2"/>
      <c r="M21" s="4"/>
      <c r="N21" s="4"/>
      <c r="O21" s="2"/>
      <c r="P21" s="2"/>
    </row>
    <row r="22" spans="1:16" ht="21" customHeight="1">
      <c r="A22" s="2"/>
      <c r="B22" s="2"/>
      <c r="C22" s="2"/>
      <c r="D22" s="2"/>
      <c r="E22" s="2"/>
      <c r="F22" s="2"/>
      <c r="G22" s="2"/>
      <c r="H22" s="4"/>
      <c r="I22" s="2"/>
      <c r="J22" s="2"/>
      <c r="K22" s="2"/>
      <c r="L22" s="2"/>
      <c r="M22" s="4"/>
      <c r="N22" s="4"/>
      <c r="O22" s="2"/>
      <c r="P22" s="2"/>
    </row>
    <row r="23" spans="1:16" ht="21" customHeight="1">
      <c r="A23" s="2"/>
      <c r="B23" s="2"/>
      <c r="C23" s="2"/>
      <c r="D23" s="2"/>
      <c r="E23" s="2"/>
      <c r="F23" s="2"/>
      <c r="G23" s="2"/>
      <c r="H23" s="4"/>
      <c r="I23" s="2"/>
      <c r="J23" s="2"/>
      <c r="K23" s="2"/>
      <c r="L23" s="2"/>
      <c r="M23" s="4"/>
      <c r="N23" s="4"/>
      <c r="O23" s="2"/>
      <c r="P23" s="2"/>
    </row>
    <row r="24" spans="1:16" ht="21" customHeight="1">
      <c r="A24" s="2"/>
      <c r="B24" s="2"/>
      <c r="C24" s="2"/>
      <c r="D24" s="2"/>
      <c r="E24" s="2"/>
      <c r="F24" s="2"/>
      <c r="G24" s="2"/>
      <c r="H24" s="4"/>
      <c r="I24" s="2"/>
      <c r="J24" s="2"/>
      <c r="K24" s="2"/>
      <c r="L24" s="2"/>
      <c r="M24" s="4"/>
      <c r="N24" s="4"/>
      <c r="O24" s="2"/>
      <c r="P24" s="2"/>
    </row>
    <row r="25" spans="1:16" ht="21" customHeight="1">
      <c r="A25" s="2"/>
      <c r="B25" s="2"/>
      <c r="C25" s="2"/>
      <c r="D25" s="2"/>
      <c r="E25" s="2"/>
      <c r="F25" s="2"/>
      <c r="G25" s="2"/>
      <c r="H25" s="4"/>
      <c r="I25" s="2"/>
      <c r="J25" s="2"/>
      <c r="K25" s="2"/>
      <c r="L25" s="2"/>
      <c r="M25" s="4"/>
      <c r="N25" s="4"/>
      <c r="O25" s="2"/>
      <c r="P25" s="2"/>
    </row>
    <row r="26" spans="1:16" ht="21" customHeight="1">
      <c r="A26" s="2"/>
      <c r="B26" s="2"/>
      <c r="C26" s="2"/>
      <c r="D26" s="2"/>
      <c r="E26" s="2"/>
      <c r="F26" s="2"/>
      <c r="G26" s="2"/>
      <c r="H26" s="4"/>
      <c r="I26" s="2"/>
      <c r="J26" s="2"/>
      <c r="K26" s="2"/>
      <c r="L26" s="2"/>
      <c r="M26" s="4"/>
      <c r="N26" s="4"/>
      <c r="O26" s="2"/>
      <c r="P26" s="2"/>
    </row>
    <row r="27" spans="1:16" ht="21" customHeight="1">
      <c r="A27" s="2"/>
      <c r="B27" s="2"/>
      <c r="C27" s="2"/>
      <c r="D27" s="2"/>
      <c r="E27" s="2"/>
      <c r="F27" s="2"/>
      <c r="G27" s="2"/>
      <c r="H27" s="4"/>
      <c r="I27" s="2"/>
      <c r="J27" s="2"/>
      <c r="K27" s="2"/>
      <c r="L27" s="2"/>
      <c r="M27" s="4"/>
      <c r="N27" s="4"/>
      <c r="O27" s="2"/>
      <c r="P27" s="2"/>
    </row>
    <row r="28" spans="1:16" ht="21" customHeight="1">
      <c r="A28" s="2"/>
      <c r="B28" s="2"/>
      <c r="C28" s="2"/>
      <c r="D28" s="2"/>
      <c r="E28" s="2"/>
      <c r="F28" s="2"/>
      <c r="G28" s="2"/>
      <c r="H28" s="4"/>
      <c r="I28" s="2"/>
      <c r="J28" s="2"/>
      <c r="K28" s="2"/>
      <c r="L28" s="2"/>
      <c r="M28" s="4"/>
      <c r="N28" s="4"/>
      <c r="O28" s="2"/>
      <c r="P28" s="2"/>
    </row>
    <row r="29" spans="1:16" ht="21" customHeight="1">
      <c r="A29" s="2"/>
      <c r="B29" s="2"/>
      <c r="C29" s="2"/>
      <c r="D29" s="2"/>
      <c r="E29" s="2"/>
      <c r="F29" s="2"/>
      <c r="G29" s="2"/>
      <c r="H29" s="4"/>
      <c r="I29" s="2"/>
      <c r="J29" s="2"/>
      <c r="K29" s="2"/>
      <c r="L29" s="2"/>
      <c r="M29" s="4"/>
      <c r="N29" s="4"/>
      <c r="O29" s="2"/>
      <c r="P29" s="2"/>
    </row>
    <row r="30" spans="1:16" ht="21" customHeight="1">
      <c r="A30" s="2"/>
      <c r="B30" s="2"/>
      <c r="C30" s="2"/>
      <c r="D30" s="2"/>
      <c r="E30" s="2"/>
      <c r="F30" s="2"/>
      <c r="G30" s="2"/>
      <c r="H30" s="4"/>
      <c r="I30" s="2"/>
      <c r="J30" s="2"/>
      <c r="K30" s="2"/>
      <c r="L30" s="2"/>
      <c r="M30" s="4"/>
      <c r="N30" s="4"/>
      <c r="O30" s="2"/>
      <c r="P30" s="2"/>
    </row>
    <row r="31" spans="1:16" ht="21" customHeight="1">
      <c r="A31" s="2"/>
      <c r="B31" s="2"/>
      <c r="C31" s="2"/>
      <c r="D31" s="2"/>
      <c r="E31" s="2"/>
      <c r="F31" s="2"/>
      <c r="G31" s="2"/>
      <c r="H31" s="4"/>
      <c r="I31" s="2"/>
      <c r="J31" s="2"/>
      <c r="K31" s="2"/>
      <c r="L31" s="2"/>
      <c r="M31" s="4"/>
      <c r="N31" s="4"/>
      <c r="O31" s="2"/>
      <c r="P31" s="2"/>
    </row>
    <row r="32" spans="1:16" ht="21" customHeight="1">
      <c r="A32" s="2"/>
      <c r="B32" s="2"/>
      <c r="C32" s="2"/>
      <c r="D32" s="2"/>
      <c r="E32" s="2"/>
      <c r="F32" s="2"/>
      <c r="G32" s="2"/>
      <c r="H32" s="4"/>
      <c r="I32" s="2"/>
      <c r="J32" s="2"/>
      <c r="K32" s="2"/>
      <c r="L32" s="2"/>
      <c r="M32" s="4"/>
      <c r="N32" s="4"/>
      <c r="O32" s="2"/>
      <c r="P32" s="2"/>
    </row>
    <row r="33" spans="1:16" ht="21" customHeight="1">
      <c r="A33" s="2"/>
      <c r="B33" s="2"/>
      <c r="C33" s="2"/>
      <c r="D33" s="2"/>
      <c r="E33" s="2"/>
      <c r="F33" s="2"/>
      <c r="G33" s="2"/>
      <c r="H33" s="4"/>
      <c r="I33" s="2"/>
      <c r="J33" s="2"/>
      <c r="K33" s="2"/>
      <c r="L33" s="2"/>
      <c r="M33" s="4"/>
      <c r="N33" s="4"/>
      <c r="O33" s="2"/>
      <c r="P33" s="2"/>
    </row>
    <row r="34" spans="1:16" ht="21" customHeight="1">
      <c r="A34" s="2"/>
      <c r="B34" s="2"/>
      <c r="C34" s="2"/>
      <c r="D34" s="2"/>
      <c r="E34" s="2"/>
      <c r="F34" s="2"/>
      <c r="G34" s="2"/>
      <c r="H34" s="4"/>
      <c r="I34" s="2"/>
      <c r="J34" s="2"/>
      <c r="K34" s="2"/>
      <c r="L34" s="2"/>
      <c r="M34" s="4"/>
      <c r="N34" s="4"/>
      <c r="O34" s="2"/>
      <c r="P34" s="2"/>
    </row>
    <row r="35" spans="1:16" ht="21" customHeight="1">
      <c r="A35" s="2"/>
      <c r="B35" s="2"/>
      <c r="C35" s="2"/>
      <c r="D35" s="2"/>
      <c r="E35" s="2"/>
      <c r="F35" s="2"/>
      <c r="G35" s="2"/>
      <c r="H35" s="4"/>
      <c r="I35" s="2"/>
      <c r="J35" s="2"/>
      <c r="K35" s="2"/>
      <c r="L35" s="2"/>
      <c r="M35" s="4"/>
      <c r="N35" s="4"/>
      <c r="O35" s="2"/>
      <c r="P35" s="2"/>
    </row>
    <row r="36" spans="1:16" ht="21" customHeight="1">
      <c r="A36" s="2"/>
      <c r="B36" s="2"/>
      <c r="C36" s="2"/>
      <c r="D36" s="2"/>
      <c r="E36" s="2"/>
      <c r="F36" s="2"/>
      <c r="G36" s="2"/>
      <c r="H36" s="4"/>
      <c r="I36" s="2"/>
      <c r="J36" s="2"/>
      <c r="K36" s="2"/>
      <c r="L36" s="2"/>
      <c r="M36" s="4"/>
      <c r="N36" s="4"/>
      <c r="O36" s="2"/>
      <c r="P36" s="2"/>
    </row>
    <row r="37" spans="1:16" ht="21" customHeight="1">
      <c r="A37" s="2"/>
      <c r="B37" s="2"/>
      <c r="C37" s="2"/>
      <c r="D37" s="2"/>
      <c r="E37" s="2"/>
      <c r="F37" s="2"/>
      <c r="G37" s="2"/>
      <c r="H37" s="4"/>
      <c r="I37" s="2"/>
      <c r="J37" s="2"/>
      <c r="K37" s="2"/>
      <c r="L37" s="2"/>
      <c r="M37" s="4"/>
      <c r="N37" s="4"/>
      <c r="O37" s="2"/>
      <c r="P37" s="2"/>
    </row>
    <row r="38" spans="1:16" ht="21" customHeight="1">
      <c r="A38" s="2"/>
      <c r="B38" s="2"/>
      <c r="C38" s="2"/>
      <c r="D38" s="2"/>
      <c r="E38" s="2"/>
      <c r="F38" s="2"/>
      <c r="G38" s="2"/>
      <c r="H38" s="4"/>
      <c r="I38" s="2"/>
      <c r="J38" s="2"/>
      <c r="K38" s="2"/>
      <c r="L38" s="2"/>
      <c r="M38" s="4"/>
      <c r="N38" s="4"/>
      <c r="O38" s="2"/>
      <c r="P38" s="2"/>
    </row>
    <row r="39" spans="1:16" ht="21" customHeight="1">
      <c r="A39" s="2"/>
      <c r="B39" s="2"/>
      <c r="C39" s="2"/>
      <c r="D39" s="2"/>
      <c r="E39" s="2"/>
      <c r="F39" s="2"/>
      <c r="G39" s="2"/>
      <c r="H39" s="4"/>
      <c r="I39" s="2"/>
      <c r="J39" s="2"/>
      <c r="K39" s="2"/>
      <c r="L39" s="2"/>
      <c r="M39" s="4"/>
      <c r="N39" s="4"/>
      <c r="O39" s="2"/>
      <c r="P39" s="2"/>
    </row>
    <row r="40" spans="1:16" ht="21" customHeight="1">
      <c r="A40" s="2"/>
      <c r="B40" s="2"/>
      <c r="C40" s="2"/>
      <c r="D40" s="2"/>
      <c r="E40" s="2"/>
      <c r="F40" s="2"/>
      <c r="G40" s="2"/>
      <c r="H40" s="4"/>
      <c r="I40" s="2"/>
      <c r="J40" s="2"/>
      <c r="K40" s="2"/>
      <c r="L40" s="2"/>
      <c r="M40" s="4"/>
      <c r="N40" s="4"/>
      <c r="O40" s="2"/>
      <c r="P40" s="2"/>
    </row>
    <row r="41" spans="1:16" ht="21" customHeight="1">
      <c r="A41" s="2"/>
      <c r="B41" s="2"/>
      <c r="C41" s="2"/>
      <c r="D41" s="2"/>
      <c r="E41" s="2"/>
      <c r="F41" s="2"/>
      <c r="G41" s="2"/>
      <c r="H41" s="4"/>
      <c r="I41" s="2"/>
      <c r="J41" s="2"/>
      <c r="K41" s="2"/>
      <c r="L41" s="2"/>
      <c r="M41" s="4"/>
      <c r="N41" s="4"/>
      <c r="O41" s="2"/>
      <c r="P41" s="2"/>
    </row>
    <row r="42" spans="1:16" ht="21" customHeight="1">
      <c r="A42" s="2"/>
      <c r="B42" s="2"/>
      <c r="C42" s="2"/>
      <c r="D42" s="2"/>
      <c r="E42" s="2"/>
      <c r="F42" s="2"/>
      <c r="G42" s="2"/>
      <c r="H42" s="4"/>
      <c r="I42" s="2"/>
      <c r="J42" s="2"/>
      <c r="K42" s="2"/>
      <c r="L42" s="2"/>
      <c r="M42" s="4"/>
      <c r="N42" s="4"/>
      <c r="O42" s="2"/>
      <c r="P42" s="2"/>
    </row>
    <row r="43" spans="1:16" ht="21" customHeight="1">
      <c r="A43" s="2"/>
      <c r="B43" s="2"/>
      <c r="C43" s="2"/>
      <c r="D43" s="2"/>
      <c r="E43" s="2"/>
      <c r="F43" s="2"/>
      <c r="G43" s="2"/>
      <c r="H43" s="4"/>
      <c r="I43" s="2"/>
      <c r="J43" s="2"/>
      <c r="K43" s="2"/>
      <c r="L43" s="2"/>
      <c r="M43" s="4"/>
      <c r="N43" s="4"/>
      <c r="O43" s="2"/>
      <c r="P43" s="2"/>
    </row>
    <row r="44" spans="1:16" ht="21" customHeight="1">
      <c r="A44" s="2"/>
      <c r="B44" s="2"/>
      <c r="C44" s="2"/>
      <c r="D44" s="2"/>
      <c r="E44" s="2"/>
      <c r="F44" s="2"/>
      <c r="G44" s="2"/>
      <c r="H44" s="4"/>
      <c r="I44" s="2"/>
      <c r="J44" s="2"/>
      <c r="K44" s="2"/>
      <c r="L44" s="2"/>
      <c r="M44" s="4"/>
      <c r="N44" s="4"/>
      <c r="O44" s="2"/>
      <c r="P44" s="2"/>
    </row>
    <row r="45" spans="1:16" ht="21" customHeight="1">
      <c r="A45" s="2"/>
      <c r="B45" s="2"/>
      <c r="C45" s="2"/>
      <c r="D45" s="2"/>
      <c r="E45" s="2"/>
      <c r="F45" s="2"/>
      <c r="G45" s="2"/>
      <c r="H45" s="4"/>
      <c r="I45" s="2"/>
      <c r="J45" s="2"/>
      <c r="K45" s="2"/>
      <c r="L45" s="2"/>
      <c r="M45" s="4"/>
      <c r="N45" s="4"/>
      <c r="O45" s="2"/>
      <c r="P45" s="2"/>
    </row>
    <row r="46" spans="1:16" ht="21" customHeight="1">
      <c r="A46" s="2"/>
      <c r="B46" s="2"/>
      <c r="C46" s="2"/>
      <c r="D46" s="2"/>
      <c r="E46" s="2"/>
      <c r="F46" s="2"/>
      <c r="G46" s="2"/>
      <c r="H46" s="4"/>
      <c r="I46" s="2"/>
      <c r="J46" s="2"/>
      <c r="K46" s="2"/>
      <c r="L46" s="2"/>
      <c r="M46" s="4"/>
      <c r="N46" s="4"/>
      <c r="O46" s="2"/>
      <c r="P46" s="2"/>
    </row>
    <row r="47" spans="1:16" ht="21" customHeight="1">
      <c r="A47" s="2"/>
      <c r="B47" s="2"/>
      <c r="C47" s="2"/>
      <c r="D47" s="2"/>
      <c r="E47" s="2"/>
      <c r="F47" s="2"/>
      <c r="G47" s="2"/>
      <c r="H47" s="4"/>
      <c r="I47" s="2"/>
      <c r="J47" s="2"/>
      <c r="K47" s="2"/>
      <c r="L47" s="2"/>
      <c r="M47" s="4"/>
      <c r="N47" s="4"/>
      <c r="O47" s="2"/>
      <c r="P47" s="2"/>
    </row>
    <row r="48" spans="1:16" ht="21" customHeight="1">
      <c r="A48" s="2"/>
      <c r="B48" s="2"/>
      <c r="C48" s="2"/>
      <c r="D48" s="2"/>
      <c r="E48" s="2"/>
      <c r="F48" s="2"/>
      <c r="G48" s="2"/>
      <c r="H48" s="4"/>
      <c r="I48" s="2"/>
      <c r="J48" s="2"/>
      <c r="K48" s="2"/>
      <c r="L48" s="2"/>
      <c r="M48" s="4"/>
      <c r="N48" s="4"/>
      <c r="O48" s="2"/>
      <c r="P48" s="2"/>
    </row>
    <row r="49" spans="1:16" ht="21" customHeight="1">
      <c r="A49" s="2"/>
      <c r="B49" s="2"/>
      <c r="C49" s="2"/>
      <c r="D49" s="2"/>
      <c r="E49" s="2"/>
      <c r="F49" s="2"/>
      <c r="G49" s="2"/>
      <c r="H49" s="4"/>
      <c r="I49" s="2"/>
      <c r="J49" s="2"/>
      <c r="K49" s="2"/>
      <c r="L49" s="2"/>
      <c r="M49" s="4"/>
      <c r="N49" s="4"/>
      <c r="O49" s="2"/>
      <c r="P49" s="2"/>
    </row>
    <row r="50" spans="1:16" ht="21" customHeight="1">
      <c r="A50" s="2"/>
      <c r="B50" s="2"/>
      <c r="C50" s="2"/>
      <c r="D50" s="2"/>
      <c r="E50" s="2"/>
      <c r="F50" s="2"/>
      <c r="G50" s="2"/>
      <c r="H50" s="4"/>
      <c r="I50" s="2"/>
      <c r="J50" s="2"/>
      <c r="K50" s="2"/>
      <c r="L50" s="2"/>
      <c r="M50" s="4"/>
      <c r="N50" s="4"/>
      <c r="O50" s="2"/>
      <c r="P50" s="2"/>
    </row>
    <row r="51" spans="1:16" ht="21" customHeight="1">
      <c r="A51" s="2"/>
      <c r="B51" s="2"/>
      <c r="C51" s="2"/>
      <c r="D51" s="2"/>
      <c r="E51" s="2"/>
      <c r="F51" s="2"/>
      <c r="G51" s="2"/>
      <c r="H51" s="4"/>
      <c r="I51" s="2"/>
      <c r="J51" s="2"/>
      <c r="K51" s="2"/>
      <c r="L51" s="2"/>
      <c r="M51" s="4"/>
      <c r="N51" s="4"/>
      <c r="O51" s="2"/>
      <c r="P51" s="2"/>
    </row>
    <row r="52" spans="1:16" ht="21" customHeight="1">
      <c r="A52" s="2"/>
      <c r="B52" s="2"/>
      <c r="C52" s="2"/>
      <c r="D52" s="2"/>
      <c r="E52" s="2"/>
      <c r="F52" s="2"/>
      <c r="G52" s="2"/>
      <c r="H52" s="4"/>
      <c r="I52" s="2"/>
      <c r="J52" s="2"/>
      <c r="K52" s="2"/>
      <c r="L52" s="2"/>
      <c r="M52" s="4"/>
      <c r="N52" s="4"/>
      <c r="O52" s="2"/>
      <c r="P52" s="2"/>
    </row>
    <row r="53" spans="1:16" ht="21" customHeight="1">
      <c r="A53" s="2"/>
      <c r="B53" s="2"/>
      <c r="C53" s="2"/>
      <c r="D53" s="2"/>
      <c r="E53" s="2"/>
      <c r="F53" s="2"/>
      <c r="G53" s="2"/>
      <c r="H53" s="4"/>
      <c r="I53" s="2"/>
      <c r="J53" s="2"/>
      <c r="K53" s="2"/>
      <c r="L53" s="2"/>
      <c r="M53" s="4"/>
      <c r="N53" s="4"/>
      <c r="O53" s="2"/>
      <c r="P53" s="2"/>
    </row>
    <row r="54" spans="1:16" ht="21" customHeight="1">
      <c r="A54" s="2"/>
      <c r="B54" s="2"/>
      <c r="C54" s="2"/>
      <c r="D54" s="2"/>
      <c r="E54" s="2"/>
      <c r="F54" s="2"/>
      <c r="G54" s="2"/>
      <c r="H54" s="4"/>
      <c r="I54" s="2"/>
      <c r="J54" s="2"/>
      <c r="K54" s="2"/>
      <c r="L54" s="2"/>
      <c r="M54" s="4"/>
      <c r="N54" s="4"/>
      <c r="O54" s="2"/>
      <c r="P54" s="2"/>
    </row>
    <row r="55" spans="1:16" ht="21" customHeight="1">
      <c r="A55" s="2"/>
      <c r="B55" s="2"/>
      <c r="C55" s="2"/>
      <c r="D55" s="2"/>
      <c r="E55" s="2"/>
      <c r="F55" s="2"/>
      <c r="G55" s="2"/>
      <c r="H55" s="4"/>
      <c r="I55" s="2"/>
      <c r="J55" s="2"/>
      <c r="K55" s="2"/>
      <c r="L55" s="2"/>
      <c r="M55" s="4"/>
      <c r="N55" s="4"/>
      <c r="O55" s="2"/>
      <c r="P55" s="2"/>
    </row>
    <row r="56" spans="1:16" ht="21" customHeight="1">
      <c r="A56" s="2"/>
      <c r="B56" s="2"/>
      <c r="C56" s="2"/>
      <c r="D56" s="2"/>
      <c r="E56" s="2"/>
      <c r="F56" s="2"/>
      <c r="G56" s="2"/>
      <c r="H56" s="4"/>
      <c r="I56" s="2"/>
      <c r="J56" s="2"/>
      <c r="K56" s="2"/>
      <c r="L56" s="2"/>
      <c r="M56" s="4"/>
      <c r="N56" s="4"/>
      <c r="O56" s="2"/>
      <c r="P56" s="2"/>
    </row>
    <row r="57" spans="1:16" ht="21" customHeight="1">
      <c r="A57" s="2"/>
      <c r="B57" s="2"/>
      <c r="C57" s="2"/>
      <c r="D57" s="2"/>
      <c r="E57" s="2"/>
      <c r="F57" s="2"/>
      <c r="G57" s="2"/>
      <c r="H57" s="4"/>
      <c r="I57" s="2"/>
      <c r="J57" s="2"/>
      <c r="K57" s="2"/>
      <c r="L57" s="2"/>
      <c r="M57" s="4"/>
      <c r="N57" s="4"/>
      <c r="O57" s="2"/>
      <c r="P57" s="2"/>
    </row>
    <row r="58" spans="1:16" ht="21" customHeight="1">
      <c r="A58" s="2"/>
      <c r="B58" s="2"/>
      <c r="C58" s="2"/>
      <c r="D58" s="2"/>
      <c r="E58" s="2"/>
      <c r="F58" s="2"/>
      <c r="G58" s="2"/>
      <c r="H58" s="4"/>
      <c r="I58" s="2"/>
      <c r="J58" s="2"/>
      <c r="K58" s="2"/>
      <c r="L58" s="2"/>
      <c r="M58" s="4"/>
      <c r="N58" s="4"/>
      <c r="O58" s="2"/>
      <c r="P58" s="2"/>
    </row>
    <row r="59" spans="1:16" ht="21" customHeight="1">
      <c r="A59" s="2"/>
      <c r="B59" s="2"/>
      <c r="C59" s="2"/>
      <c r="D59" s="2"/>
      <c r="E59" s="2"/>
      <c r="F59" s="2"/>
      <c r="G59" s="2"/>
      <c r="H59" s="4"/>
      <c r="I59" s="2"/>
      <c r="J59" s="2"/>
      <c r="K59" s="2"/>
      <c r="L59" s="2"/>
      <c r="M59" s="4"/>
      <c r="N59" s="4"/>
      <c r="O59" s="2"/>
      <c r="P59" s="2"/>
    </row>
    <row r="60" spans="1:16" ht="21" customHeight="1">
      <c r="A60" s="2"/>
      <c r="B60" s="2"/>
      <c r="C60" s="2"/>
      <c r="D60" s="2"/>
      <c r="E60" s="2"/>
      <c r="F60" s="2"/>
      <c r="G60" s="2"/>
      <c r="H60" s="4"/>
      <c r="I60" s="2"/>
      <c r="J60" s="2"/>
      <c r="K60" s="2"/>
      <c r="L60" s="2"/>
      <c r="M60" s="4"/>
      <c r="N60" s="4"/>
      <c r="O60" s="2"/>
      <c r="P60" s="2"/>
    </row>
    <row r="61" spans="1:16" ht="21" customHeight="1">
      <c r="A61" s="2"/>
      <c r="B61" s="2"/>
      <c r="C61" s="2"/>
      <c r="D61" s="2"/>
      <c r="E61" s="2"/>
      <c r="F61" s="2"/>
      <c r="G61" s="2"/>
      <c r="H61" s="4"/>
      <c r="I61" s="2"/>
      <c r="J61" s="2"/>
      <c r="K61" s="2"/>
      <c r="L61" s="2"/>
      <c r="M61" s="4"/>
      <c r="N61" s="4"/>
      <c r="O61" s="2"/>
      <c r="P61" s="2"/>
    </row>
    <row r="62" spans="1:16" ht="21" customHeight="1">
      <c r="A62" s="2"/>
      <c r="B62" s="2"/>
      <c r="C62" s="2"/>
      <c r="D62" s="2"/>
      <c r="E62" s="2"/>
      <c r="F62" s="2"/>
      <c r="G62" s="2"/>
      <c r="H62" s="4"/>
      <c r="I62" s="2"/>
      <c r="J62" s="2"/>
      <c r="K62" s="2"/>
      <c r="L62" s="2"/>
      <c r="M62" s="4"/>
      <c r="N62" s="4"/>
      <c r="O62" s="2"/>
      <c r="P62" s="2"/>
    </row>
    <row r="63" spans="1:16" ht="21" customHeight="1">
      <c r="A63" s="2"/>
      <c r="B63" s="2"/>
      <c r="C63" s="2"/>
      <c r="D63" s="2"/>
      <c r="E63" s="2"/>
      <c r="F63" s="2"/>
      <c r="G63" s="2"/>
      <c r="H63" s="4"/>
      <c r="I63" s="2"/>
      <c r="J63" s="2"/>
      <c r="K63" s="2"/>
      <c r="L63" s="2"/>
      <c r="M63" s="4"/>
      <c r="N63" s="4"/>
      <c r="O63" s="2"/>
      <c r="P63" s="2"/>
    </row>
    <row r="64" spans="1:16" ht="21" customHeight="1">
      <c r="A64" s="2"/>
      <c r="B64" s="2"/>
      <c r="C64" s="2"/>
      <c r="D64" s="2"/>
      <c r="E64" s="2"/>
      <c r="F64" s="2"/>
      <c r="G64" s="2"/>
      <c r="H64" s="4"/>
      <c r="I64" s="2"/>
      <c r="J64" s="2"/>
      <c r="K64" s="2"/>
      <c r="L64" s="2"/>
      <c r="M64" s="4"/>
      <c r="N64" s="4"/>
      <c r="O64" s="2"/>
      <c r="P64" s="2"/>
    </row>
    <row r="65" spans="1:16" ht="21" customHeight="1">
      <c r="A65" s="2"/>
      <c r="B65" s="2"/>
      <c r="C65" s="2"/>
      <c r="D65" s="2"/>
      <c r="E65" s="2"/>
      <c r="F65" s="2"/>
      <c r="G65" s="2"/>
      <c r="H65" s="4"/>
      <c r="I65" s="2"/>
      <c r="J65" s="2"/>
      <c r="K65" s="2"/>
      <c r="L65" s="2"/>
      <c r="M65" s="4"/>
      <c r="N65" s="4"/>
      <c r="O65" s="2"/>
      <c r="P65" s="2"/>
    </row>
    <row r="66" spans="1:16" ht="21" customHeight="1">
      <c r="A66" s="2"/>
      <c r="B66" s="2"/>
      <c r="C66" s="2"/>
      <c r="D66" s="2"/>
      <c r="E66" s="2"/>
      <c r="F66" s="2"/>
      <c r="G66" s="2"/>
      <c r="H66" s="4"/>
      <c r="I66" s="2"/>
      <c r="J66" s="2"/>
      <c r="K66" s="2"/>
      <c r="L66" s="2"/>
      <c r="M66" s="4"/>
      <c r="N66" s="4"/>
      <c r="O66" s="2"/>
      <c r="P66" s="2"/>
    </row>
    <row r="67" spans="1:16" ht="21" customHeight="1">
      <c r="A67" s="2"/>
      <c r="B67" s="2"/>
      <c r="C67" s="2"/>
      <c r="D67" s="2"/>
      <c r="E67" s="2"/>
      <c r="F67" s="2"/>
      <c r="G67" s="2"/>
      <c r="H67" s="4"/>
      <c r="I67" s="2"/>
      <c r="J67" s="2"/>
      <c r="K67" s="2"/>
      <c r="L67" s="2"/>
      <c r="M67" s="4"/>
      <c r="N67" s="4"/>
      <c r="O67" s="2"/>
      <c r="P67" s="2"/>
    </row>
    <row r="68" spans="1:16" ht="21" customHeight="1">
      <c r="A68" s="2"/>
      <c r="B68" s="2"/>
      <c r="C68" s="2"/>
      <c r="D68" s="2"/>
      <c r="E68" s="2"/>
      <c r="F68" s="2"/>
      <c r="G68" s="2"/>
      <c r="H68" s="4"/>
      <c r="I68" s="2"/>
      <c r="J68" s="2"/>
      <c r="K68" s="2"/>
      <c r="L68" s="2"/>
      <c r="M68" s="4"/>
      <c r="N68" s="4"/>
      <c r="O68" s="2"/>
      <c r="P68" s="2"/>
    </row>
    <row r="69" spans="1:16" ht="21" customHeight="1">
      <c r="A69" s="2"/>
      <c r="B69" s="2"/>
      <c r="C69" s="2"/>
      <c r="D69" s="2"/>
      <c r="E69" s="2"/>
      <c r="F69" s="2"/>
      <c r="G69" s="2"/>
      <c r="H69" s="4"/>
      <c r="I69" s="2"/>
      <c r="J69" s="2"/>
      <c r="K69" s="2"/>
      <c r="L69" s="2"/>
      <c r="M69" s="4"/>
      <c r="N69" s="4"/>
      <c r="O69" s="2"/>
      <c r="P69" s="2"/>
    </row>
    <row r="70" spans="1:16" ht="21" customHeight="1">
      <c r="A70" s="2"/>
      <c r="B70" s="2"/>
      <c r="C70" s="2"/>
      <c r="D70" s="2"/>
      <c r="E70" s="2"/>
      <c r="F70" s="2"/>
      <c r="G70" s="2"/>
      <c r="H70" s="4"/>
      <c r="I70" s="2"/>
      <c r="J70" s="2"/>
      <c r="K70" s="2"/>
      <c r="L70" s="2"/>
      <c r="M70" s="4"/>
      <c r="N70" s="4"/>
      <c r="O70" s="2"/>
      <c r="P70" s="2"/>
    </row>
    <row r="71" spans="1:16" ht="21" customHeight="1">
      <c r="A71" s="2"/>
      <c r="B71" s="2"/>
      <c r="C71" s="2"/>
      <c r="D71" s="2"/>
      <c r="E71" s="2"/>
      <c r="F71" s="2"/>
      <c r="G71" s="2"/>
      <c r="H71" s="4"/>
      <c r="I71" s="2"/>
      <c r="J71" s="2"/>
      <c r="K71" s="2"/>
      <c r="L71" s="2"/>
      <c r="M71" s="4"/>
      <c r="N71" s="4"/>
      <c r="O71" s="2"/>
      <c r="P71" s="2"/>
    </row>
    <row r="72" spans="1:16" ht="21" customHeight="1">
      <c r="A72" s="2"/>
      <c r="B72" s="2"/>
      <c r="C72" s="2"/>
      <c r="D72" s="2"/>
      <c r="E72" s="2"/>
      <c r="F72" s="2"/>
      <c r="G72" s="2"/>
      <c r="H72" s="4"/>
      <c r="I72" s="2"/>
      <c r="J72" s="2"/>
      <c r="K72" s="2"/>
      <c r="L72" s="2"/>
      <c r="M72" s="4"/>
      <c r="N72" s="4"/>
      <c r="O72" s="2"/>
      <c r="P72" s="2"/>
    </row>
    <row r="73" spans="1:16" ht="21" customHeight="1">
      <c r="A73" s="2"/>
      <c r="B73" s="2"/>
      <c r="C73" s="2"/>
      <c r="D73" s="2"/>
      <c r="E73" s="2"/>
      <c r="F73" s="2"/>
      <c r="G73" s="2"/>
      <c r="H73" s="4"/>
      <c r="I73" s="2"/>
      <c r="J73" s="2"/>
      <c r="K73" s="2"/>
      <c r="L73" s="2"/>
      <c r="M73" s="4"/>
      <c r="N73" s="4"/>
      <c r="O73" s="2"/>
      <c r="P73" s="2"/>
    </row>
    <row r="74" spans="1:16" ht="21" customHeight="1">
      <c r="A74" s="2"/>
      <c r="B74" s="2"/>
      <c r="C74" s="2"/>
      <c r="D74" s="2"/>
      <c r="E74" s="2"/>
      <c r="F74" s="2"/>
      <c r="G74" s="2"/>
      <c r="H74" s="4"/>
      <c r="I74" s="2"/>
      <c r="J74" s="2"/>
      <c r="K74" s="2"/>
      <c r="L74" s="2"/>
      <c r="M74" s="4"/>
      <c r="N74" s="4"/>
      <c r="O74" s="2"/>
      <c r="P74" s="2"/>
    </row>
    <row r="75" spans="1:16" ht="21" customHeight="1">
      <c r="A75" s="2"/>
      <c r="B75" s="2"/>
      <c r="C75" s="2"/>
      <c r="D75" s="2"/>
      <c r="E75" s="2"/>
      <c r="F75" s="2"/>
      <c r="G75" s="2"/>
      <c r="H75" s="4"/>
      <c r="I75" s="2"/>
      <c r="J75" s="2"/>
      <c r="K75" s="2"/>
      <c r="L75" s="2"/>
      <c r="M75" s="4"/>
      <c r="N75" s="4"/>
      <c r="O75" s="2"/>
      <c r="P75" s="2"/>
    </row>
    <row r="76" spans="1:16" ht="21" customHeight="1">
      <c r="A76" s="2"/>
      <c r="B76" s="2"/>
      <c r="C76" s="2"/>
      <c r="D76" s="2"/>
      <c r="E76" s="2"/>
      <c r="F76" s="2"/>
      <c r="G76" s="2"/>
      <c r="H76" s="4"/>
      <c r="I76" s="2"/>
      <c r="J76" s="2"/>
      <c r="K76" s="2"/>
      <c r="L76" s="2"/>
      <c r="M76" s="4"/>
      <c r="N76" s="4"/>
      <c r="O76" s="2"/>
      <c r="P76" s="2"/>
    </row>
    <row r="77" spans="1:16" ht="21" customHeight="1">
      <c r="A77" s="2"/>
      <c r="B77" s="2"/>
      <c r="C77" s="2"/>
      <c r="D77" s="2"/>
      <c r="E77" s="2"/>
      <c r="F77" s="2"/>
      <c r="G77" s="2"/>
      <c r="H77" s="4"/>
      <c r="I77" s="2"/>
      <c r="J77" s="2"/>
      <c r="K77" s="2"/>
      <c r="L77" s="2"/>
      <c r="M77" s="4"/>
      <c r="N77" s="4"/>
      <c r="O77" s="2"/>
      <c r="P77" s="2"/>
    </row>
    <row r="78" spans="1:16" ht="21" customHeight="1">
      <c r="A78" s="2"/>
      <c r="B78" s="2"/>
      <c r="C78" s="2"/>
      <c r="D78" s="2"/>
      <c r="E78" s="2"/>
      <c r="F78" s="2"/>
      <c r="G78" s="2"/>
      <c r="H78" s="4"/>
      <c r="I78" s="2"/>
      <c r="J78" s="2"/>
      <c r="K78" s="2"/>
      <c r="L78" s="2"/>
      <c r="M78" s="4"/>
      <c r="N78" s="4"/>
      <c r="O78" s="2"/>
      <c r="P78" s="2"/>
    </row>
    <row r="79" spans="1:16" ht="21" customHeight="1">
      <c r="A79" s="2"/>
      <c r="B79" s="2"/>
      <c r="C79" s="2"/>
      <c r="D79" s="2"/>
      <c r="E79" s="2"/>
      <c r="F79" s="2"/>
      <c r="G79" s="2"/>
      <c r="H79" s="4"/>
      <c r="I79" s="2"/>
      <c r="J79" s="2"/>
      <c r="K79" s="2"/>
      <c r="L79" s="2"/>
      <c r="M79" s="4"/>
      <c r="N79" s="4"/>
      <c r="O79" s="2"/>
      <c r="P79" s="2"/>
    </row>
    <row r="80" spans="1:16" ht="21" customHeight="1">
      <c r="A80" s="2"/>
      <c r="B80" s="2"/>
      <c r="C80" s="2"/>
      <c r="D80" s="2"/>
      <c r="E80" s="2"/>
      <c r="F80" s="2"/>
      <c r="G80" s="2"/>
      <c r="H80" s="4"/>
      <c r="I80" s="2"/>
      <c r="J80" s="2"/>
      <c r="K80" s="2"/>
      <c r="L80" s="2"/>
      <c r="M80" s="4"/>
      <c r="N80" s="4"/>
      <c r="O80" s="2"/>
      <c r="P80" s="2"/>
    </row>
    <row r="81" spans="1:16" ht="21" customHeight="1">
      <c r="A81" s="2"/>
      <c r="B81" s="2"/>
      <c r="C81" s="2"/>
      <c r="D81" s="2"/>
      <c r="E81" s="2"/>
      <c r="F81" s="2"/>
      <c r="G81" s="2"/>
      <c r="H81" s="4"/>
      <c r="I81" s="2"/>
      <c r="J81" s="2"/>
      <c r="K81" s="2"/>
      <c r="L81" s="2"/>
      <c r="M81" s="4"/>
      <c r="N81" s="4"/>
      <c r="O81" s="2"/>
      <c r="P81" s="2"/>
    </row>
    <row r="82" spans="1:16" ht="21" customHeight="1">
      <c r="A82" s="2"/>
      <c r="B82" s="2"/>
      <c r="C82" s="2"/>
      <c r="D82" s="2"/>
      <c r="E82" s="2"/>
      <c r="F82" s="2"/>
      <c r="G82" s="2"/>
      <c r="H82" s="4"/>
      <c r="I82" s="2"/>
      <c r="J82" s="2"/>
      <c r="K82" s="2"/>
      <c r="L82" s="2"/>
      <c r="M82" s="4"/>
      <c r="N82" s="4"/>
      <c r="O82" s="2"/>
      <c r="P82" s="2"/>
    </row>
    <row r="83" spans="1:16" ht="21" customHeight="1">
      <c r="A83" s="2"/>
      <c r="B83" s="2"/>
      <c r="C83" s="2"/>
      <c r="D83" s="2"/>
      <c r="E83" s="2"/>
      <c r="F83" s="2"/>
      <c r="G83" s="2"/>
      <c r="H83" s="4"/>
      <c r="I83" s="2"/>
      <c r="J83" s="2"/>
      <c r="K83" s="2"/>
      <c r="L83" s="2"/>
      <c r="M83" s="4"/>
      <c r="N83" s="4"/>
      <c r="O83" s="2"/>
      <c r="P83" s="2"/>
    </row>
    <row r="84" spans="1:16" ht="21" customHeight="1">
      <c r="A84" s="2"/>
      <c r="B84" s="2"/>
      <c r="C84" s="2"/>
      <c r="D84" s="2"/>
      <c r="E84" s="2"/>
      <c r="F84" s="2"/>
      <c r="G84" s="2"/>
      <c r="H84" s="4"/>
      <c r="I84" s="2"/>
      <c r="J84" s="2"/>
      <c r="K84" s="2"/>
      <c r="L84" s="2"/>
      <c r="M84" s="4"/>
      <c r="N84" s="4"/>
      <c r="O84" s="2"/>
      <c r="P84" s="2"/>
    </row>
    <row r="85" spans="1:16" ht="21" customHeight="1">
      <c r="A85" s="2"/>
      <c r="B85" s="2"/>
      <c r="C85" s="2"/>
      <c r="D85" s="2"/>
      <c r="E85" s="2"/>
      <c r="F85" s="2"/>
      <c r="G85" s="2"/>
      <c r="H85" s="4"/>
      <c r="I85" s="2"/>
      <c r="J85" s="2"/>
      <c r="K85" s="2"/>
      <c r="L85" s="2"/>
      <c r="M85" s="4"/>
      <c r="N85" s="4"/>
      <c r="O85" s="2"/>
      <c r="P85" s="2"/>
    </row>
    <row r="86" spans="1:16" ht="21" customHeight="1">
      <c r="A86" s="2"/>
      <c r="B86" s="2"/>
      <c r="C86" s="2"/>
      <c r="D86" s="2"/>
      <c r="E86" s="2"/>
      <c r="F86" s="2"/>
      <c r="G86" s="2"/>
      <c r="H86" s="4"/>
      <c r="I86" s="2"/>
      <c r="J86" s="2"/>
      <c r="K86" s="2"/>
      <c r="L86" s="2"/>
      <c r="M86" s="4"/>
      <c r="N86" s="4"/>
      <c r="O86" s="2"/>
      <c r="P86" s="2"/>
    </row>
    <row r="87" spans="1:16" ht="21" customHeight="1">
      <c r="A87" s="2"/>
      <c r="B87" s="2"/>
      <c r="C87" s="2"/>
      <c r="D87" s="2"/>
      <c r="E87" s="2"/>
      <c r="F87" s="2"/>
      <c r="G87" s="2"/>
      <c r="H87" s="4"/>
      <c r="I87" s="2"/>
      <c r="J87" s="2"/>
      <c r="K87" s="2"/>
      <c r="L87" s="2"/>
      <c r="M87" s="4"/>
      <c r="N87" s="4"/>
      <c r="O87" s="2"/>
      <c r="P87" s="2"/>
    </row>
    <row r="88" spans="1:16" ht="21" customHeight="1">
      <c r="A88" s="2"/>
      <c r="B88" s="2"/>
      <c r="C88" s="2"/>
      <c r="D88" s="2"/>
      <c r="E88" s="2"/>
      <c r="F88" s="2"/>
      <c r="G88" s="2"/>
      <c r="H88" s="4"/>
      <c r="I88" s="2"/>
      <c r="J88" s="2"/>
      <c r="K88" s="2"/>
      <c r="L88" s="2"/>
      <c r="M88" s="4"/>
      <c r="N88" s="4"/>
      <c r="O88" s="2"/>
      <c r="P88" s="2"/>
    </row>
    <row r="89" spans="1:16" ht="21" customHeight="1">
      <c r="A89" s="2"/>
      <c r="B89" s="2"/>
      <c r="C89" s="2"/>
      <c r="D89" s="2"/>
      <c r="E89" s="2"/>
      <c r="F89" s="2"/>
      <c r="G89" s="2"/>
      <c r="H89" s="4"/>
      <c r="I89" s="2"/>
      <c r="J89" s="2"/>
      <c r="K89" s="2"/>
      <c r="L89" s="2"/>
      <c r="M89" s="4"/>
      <c r="N89" s="4"/>
      <c r="O89" s="2"/>
      <c r="P89" s="2"/>
    </row>
    <row r="90" spans="1:16" ht="21" customHeight="1">
      <c r="A90" s="2"/>
      <c r="B90" s="2"/>
      <c r="C90" s="2"/>
      <c r="D90" s="2"/>
      <c r="E90" s="2"/>
      <c r="F90" s="2"/>
      <c r="G90" s="2"/>
      <c r="H90" s="4"/>
      <c r="I90" s="2"/>
      <c r="J90" s="2"/>
      <c r="K90" s="2"/>
      <c r="L90" s="2"/>
      <c r="M90" s="4"/>
      <c r="N90" s="4"/>
      <c r="O90" s="2"/>
      <c r="P90" s="2"/>
    </row>
    <row r="91" spans="1:16" ht="21" customHeight="1">
      <c r="A91" s="2"/>
      <c r="B91" s="2"/>
      <c r="C91" s="2"/>
      <c r="D91" s="2"/>
      <c r="E91" s="2"/>
      <c r="F91" s="2"/>
      <c r="G91" s="2"/>
      <c r="H91" s="4"/>
      <c r="I91" s="2"/>
      <c r="J91" s="2"/>
      <c r="K91" s="2"/>
      <c r="L91" s="2"/>
      <c r="M91" s="4"/>
      <c r="N91" s="4"/>
      <c r="O91" s="2"/>
      <c r="P91" s="2"/>
    </row>
    <row r="92" spans="1:16" ht="21" customHeight="1">
      <c r="A92" s="2"/>
      <c r="B92" s="2"/>
      <c r="C92" s="2"/>
      <c r="D92" s="2"/>
      <c r="E92" s="2"/>
      <c r="F92" s="2"/>
      <c r="G92" s="2"/>
      <c r="H92" s="4"/>
      <c r="I92" s="2"/>
      <c r="J92" s="2"/>
      <c r="K92" s="2"/>
      <c r="L92" s="2"/>
      <c r="M92" s="4"/>
      <c r="N92" s="4"/>
      <c r="O92" s="2"/>
      <c r="P92" s="2"/>
    </row>
    <row r="93" spans="1:16" ht="21" customHeight="1">
      <c r="A93" s="2"/>
      <c r="B93" s="2"/>
      <c r="C93" s="2"/>
      <c r="D93" s="2"/>
      <c r="E93" s="2"/>
      <c r="F93" s="2"/>
      <c r="G93" s="2"/>
      <c r="H93" s="4"/>
      <c r="I93" s="2"/>
      <c r="J93" s="2"/>
      <c r="K93" s="2"/>
      <c r="L93" s="2"/>
      <c r="M93" s="4"/>
      <c r="N93" s="4"/>
      <c r="O93" s="2"/>
      <c r="P93" s="2"/>
    </row>
    <row r="94" spans="1:16" ht="21" customHeight="1">
      <c r="A94" s="2"/>
      <c r="B94" s="2"/>
      <c r="C94" s="2"/>
      <c r="D94" s="2"/>
      <c r="E94" s="2"/>
      <c r="F94" s="2"/>
      <c r="G94" s="2"/>
      <c r="H94" s="4"/>
      <c r="I94" s="2"/>
      <c r="J94" s="2"/>
      <c r="K94" s="2"/>
      <c r="L94" s="2"/>
      <c r="M94" s="4"/>
      <c r="N94" s="4"/>
      <c r="O94" s="2"/>
      <c r="P94" s="2"/>
    </row>
    <row r="95" spans="1:16" ht="21" customHeight="1">
      <c r="A95" s="2"/>
      <c r="B95" s="2"/>
      <c r="C95" s="2"/>
      <c r="D95" s="2"/>
      <c r="E95" s="2"/>
      <c r="F95" s="2"/>
      <c r="G95" s="2"/>
      <c r="H95" s="4"/>
      <c r="I95" s="2"/>
      <c r="J95" s="2"/>
      <c r="K95" s="2"/>
      <c r="L95" s="2"/>
      <c r="M95" s="4"/>
      <c r="N95" s="4"/>
      <c r="O95" s="2"/>
      <c r="P95" s="2"/>
    </row>
    <row r="96" spans="1:16" ht="21" customHeight="1">
      <c r="A96" s="2"/>
      <c r="B96" s="2"/>
      <c r="C96" s="2"/>
      <c r="D96" s="2"/>
      <c r="E96" s="2"/>
      <c r="F96" s="2"/>
      <c r="G96" s="2"/>
      <c r="H96" s="4"/>
      <c r="I96" s="2"/>
      <c r="J96" s="2"/>
      <c r="K96" s="2"/>
      <c r="L96" s="2"/>
      <c r="M96" s="4"/>
      <c r="N96" s="4"/>
      <c r="O96" s="2"/>
      <c r="P96" s="2"/>
    </row>
    <row r="97" spans="1:16" ht="21" customHeight="1">
      <c r="A97" s="2"/>
      <c r="B97" s="2"/>
      <c r="C97" s="2"/>
      <c r="D97" s="2"/>
      <c r="E97" s="2"/>
      <c r="F97" s="2"/>
      <c r="G97" s="2"/>
      <c r="H97" s="4"/>
      <c r="I97" s="2"/>
      <c r="J97" s="2"/>
      <c r="K97" s="2"/>
      <c r="L97" s="2"/>
      <c r="M97" s="4"/>
      <c r="N97" s="4"/>
      <c r="O97" s="2"/>
      <c r="P97" s="2"/>
    </row>
    <row r="98" spans="1:16" ht="21" customHeight="1">
      <c r="A98" s="2"/>
      <c r="B98" s="2"/>
      <c r="C98" s="2"/>
      <c r="D98" s="2"/>
      <c r="E98" s="2"/>
      <c r="F98" s="2"/>
      <c r="G98" s="2"/>
      <c r="H98" s="4"/>
      <c r="I98" s="2"/>
      <c r="J98" s="2"/>
      <c r="K98" s="2"/>
      <c r="L98" s="2"/>
      <c r="M98" s="4"/>
      <c r="N98" s="4"/>
      <c r="O98" s="2"/>
      <c r="P98" s="2"/>
    </row>
    <row r="99" spans="1:16" ht="21" customHeight="1">
      <c r="A99" s="2"/>
      <c r="B99" s="2"/>
      <c r="C99" s="2"/>
      <c r="D99" s="2"/>
      <c r="E99" s="2"/>
      <c r="F99" s="2"/>
      <c r="G99" s="2"/>
      <c r="H99" s="4"/>
      <c r="I99" s="2"/>
      <c r="J99" s="2"/>
      <c r="K99" s="2"/>
      <c r="L99" s="2"/>
      <c r="M99" s="4"/>
      <c r="N99" s="4"/>
      <c r="O99" s="2"/>
      <c r="P99" s="2"/>
    </row>
    <row r="100" spans="1:16" ht="21" customHeight="1">
      <c r="A100" s="2"/>
      <c r="B100" s="2"/>
      <c r="C100" s="2"/>
      <c r="D100" s="2"/>
      <c r="E100" s="2"/>
      <c r="F100" s="2"/>
      <c r="G100" s="2"/>
      <c r="H100" s="4"/>
      <c r="I100" s="2"/>
      <c r="J100" s="2"/>
      <c r="K100" s="2"/>
      <c r="L100" s="2"/>
      <c r="M100" s="4"/>
      <c r="N100" s="4"/>
      <c r="O100" s="2"/>
      <c r="P100" s="2"/>
    </row>
    <row r="101" spans="1:16" ht="21" customHeight="1">
      <c r="A101" s="2"/>
      <c r="B101" s="2"/>
      <c r="C101" s="2"/>
      <c r="D101" s="2"/>
      <c r="E101" s="2"/>
      <c r="F101" s="2"/>
      <c r="G101" s="2"/>
      <c r="H101" s="4"/>
      <c r="I101" s="2"/>
      <c r="J101" s="2"/>
      <c r="K101" s="2"/>
      <c r="L101" s="2"/>
      <c r="M101" s="4"/>
      <c r="N101" s="4"/>
      <c r="O101" s="2"/>
      <c r="P101" s="2"/>
    </row>
    <row r="102" spans="1:16" ht="21" customHeight="1">
      <c r="A102" s="2"/>
      <c r="B102" s="2"/>
      <c r="C102" s="2"/>
      <c r="D102" s="2"/>
      <c r="E102" s="2"/>
      <c r="F102" s="2"/>
      <c r="G102" s="2"/>
      <c r="H102" s="4"/>
      <c r="I102" s="2"/>
      <c r="J102" s="2"/>
      <c r="K102" s="2"/>
      <c r="L102" s="2"/>
      <c r="M102" s="4"/>
      <c r="N102" s="4"/>
      <c r="O102" s="2"/>
      <c r="P102" s="2"/>
    </row>
    <row r="103" spans="1:16" ht="21" customHeight="1">
      <c r="A103" s="2"/>
      <c r="B103" s="2"/>
      <c r="C103" s="2"/>
      <c r="D103" s="2"/>
      <c r="E103" s="2"/>
      <c r="F103" s="2"/>
      <c r="G103" s="2"/>
      <c r="H103" s="4"/>
      <c r="I103" s="2"/>
      <c r="J103" s="2"/>
      <c r="K103" s="2"/>
      <c r="L103" s="2"/>
      <c r="M103" s="4"/>
      <c r="N103" s="4"/>
      <c r="O103" s="2"/>
      <c r="P103" s="2"/>
    </row>
    <row r="104" spans="1:16" ht="21" customHeight="1">
      <c r="A104" s="2"/>
      <c r="B104" s="2"/>
      <c r="C104" s="2"/>
      <c r="D104" s="2"/>
      <c r="E104" s="2"/>
      <c r="F104" s="2"/>
      <c r="G104" s="2"/>
      <c r="H104" s="4"/>
      <c r="I104" s="2"/>
      <c r="J104" s="2"/>
      <c r="K104" s="2"/>
      <c r="L104" s="2"/>
      <c r="M104" s="4"/>
      <c r="N104" s="4"/>
      <c r="O104" s="2"/>
      <c r="P104" s="2"/>
    </row>
    <row r="105" spans="1:16" ht="21" customHeight="1">
      <c r="A105" s="2"/>
      <c r="B105" s="2"/>
      <c r="C105" s="2"/>
      <c r="D105" s="2"/>
      <c r="E105" s="2"/>
      <c r="F105" s="2"/>
      <c r="G105" s="2"/>
      <c r="H105" s="4"/>
      <c r="I105" s="2"/>
      <c r="J105" s="2"/>
      <c r="K105" s="2"/>
      <c r="L105" s="2"/>
      <c r="M105" s="4"/>
      <c r="N105" s="4"/>
      <c r="O105" s="2"/>
      <c r="P105" s="2"/>
    </row>
    <row r="106" spans="1:16" ht="21" customHeight="1">
      <c r="A106" s="2"/>
      <c r="B106" s="2"/>
      <c r="C106" s="2"/>
      <c r="D106" s="2"/>
      <c r="E106" s="2"/>
      <c r="F106" s="2"/>
      <c r="G106" s="2"/>
      <c r="H106" s="4"/>
      <c r="I106" s="2"/>
      <c r="J106" s="2"/>
      <c r="K106" s="2"/>
      <c r="L106" s="2"/>
      <c r="M106" s="4"/>
      <c r="N106" s="4"/>
      <c r="O106" s="2"/>
      <c r="P106" s="2"/>
    </row>
    <row r="107" spans="1:16" ht="21" customHeight="1">
      <c r="A107" s="2"/>
      <c r="B107" s="2"/>
      <c r="C107" s="2"/>
      <c r="D107" s="2"/>
      <c r="E107" s="2"/>
      <c r="F107" s="2"/>
      <c r="G107" s="2"/>
      <c r="H107" s="4"/>
      <c r="I107" s="2"/>
      <c r="J107" s="2"/>
      <c r="K107" s="2"/>
      <c r="L107" s="2"/>
      <c r="M107" s="4"/>
      <c r="N107" s="4"/>
      <c r="O107" s="2"/>
      <c r="P107" s="2"/>
    </row>
    <row r="108" spans="1:16" ht="21" customHeight="1">
      <c r="A108" s="2"/>
      <c r="B108" s="2"/>
      <c r="C108" s="2"/>
      <c r="D108" s="2"/>
      <c r="E108" s="2"/>
      <c r="F108" s="2"/>
      <c r="G108" s="2"/>
      <c r="H108" s="4"/>
      <c r="I108" s="2"/>
      <c r="J108" s="2"/>
      <c r="K108" s="2"/>
      <c r="L108" s="2"/>
      <c r="M108" s="4"/>
      <c r="N108" s="4"/>
      <c r="O108" s="2"/>
      <c r="P108" s="2"/>
    </row>
    <row r="109" spans="1:16" ht="21" customHeight="1">
      <c r="A109" s="2"/>
      <c r="B109" s="2"/>
      <c r="C109" s="2"/>
      <c r="D109" s="2"/>
      <c r="E109" s="2"/>
      <c r="F109" s="2"/>
      <c r="G109" s="2"/>
      <c r="H109" s="4"/>
      <c r="I109" s="2"/>
      <c r="J109" s="2"/>
      <c r="K109" s="2"/>
      <c r="L109" s="2"/>
      <c r="M109" s="4"/>
      <c r="N109" s="4"/>
      <c r="O109" s="2"/>
      <c r="P109" s="2"/>
    </row>
    <row r="110" spans="1:16" ht="21" customHeight="1">
      <c r="A110" s="2"/>
      <c r="B110" s="2"/>
      <c r="C110" s="2"/>
      <c r="D110" s="2"/>
      <c r="E110" s="2"/>
      <c r="F110" s="2"/>
      <c r="G110" s="2"/>
      <c r="H110" s="4"/>
      <c r="I110" s="2"/>
      <c r="J110" s="2"/>
      <c r="K110" s="2"/>
      <c r="L110" s="2"/>
      <c r="M110" s="4"/>
      <c r="N110" s="4"/>
      <c r="O110" s="2"/>
      <c r="P110" s="2"/>
    </row>
    <row r="111" spans="1:16" ht="21" customHeight="1">
      <c r="A111" s="2"/>
      <c r="B111" s="2"/>
      <c r="C111" s="2"/>
      <c r="D111" s="2"/>
      <c r="E111" s="2"/>
      <c r="F111" s="2"/>
      <c r="G111" s="2"/>
      <c r="H111" s="4"/>
      <c r="I111" s="2"/>
      <c r="J111" s="2"/>
      <c r="K111" s="2"/>
      <c r="L111" s="2"/>
      <c r="M111" s="4"/>
      <c r="N111" s="4"/>
      <c r="O111" s="2"/>
      <c r="P111" s="2"/>
    </row>
    <row r="112" spans="1:16" ht="21" customHeight="1">
      <c r="A112" s="2"/>
      <c r="B112" s="2"/>
      <c r="C112" s="2"/>
      <c r="D112" s="2"/>
      <c r="E112" s="2"/>
      <c r="F112" s="2"/>
      <c r="G112" s="2"/>
      <c r="H112" s="4"/>
      <c r="I112" s="2"/>
      <c r="J112" s="2"/>
      <c r="K112" s="2"/>
      <c r="L112" s="2"/>
      <c r="M112" s="4"/>
      <c r="N112" s="4"/>
      <c r="O112" s="2"/>
      <c r="P112" s="2"/>
    </row>
    <row r="113" spans="1:16" ht="21" customHeight="1">
      <c r="A113" s="2"/>
      <c r="B113" s="2"/>
      <c r="C113" s="2"/>
      <c r="D113" s="2"/>
      <c r="E113" s="2"/>
      <c r="F113" s="2"/>
      <c r="G113" s="2"/>
      <c r="H113" s="4"/>
      <c r="I113" s="2"/>
      <c r="J113" s="2"/>
      <c r="K113" s="2"/>
      <c r="L113" s="2"/>
      <c r="M113" s="4"/>
      <c r="N113" s="4"/>
      <c r="O113" s="2"/>
      <c r="P113" s="2"/>
    </row>
    <row r="114" spans="1:16" ht="21" customHeight="1">
      <c r="A114" s="2"/>
      <c r="B114" s="2"/>
      <c r="C114" s="2"/>
      <c r="D114" s="2"/>
      <c r="E114" s="2"/>
      <c r="F114" s="2"/>
      <c r="G114" s="2"/>
      <c r="H114" s="4"/>
      <c r="I114" s="2"/>
      <c r="J114" s="2"/>
      <c r="K114" s="2"/>
      <c r="L114" s="2"/>
      <c r="M114" s="4"/>
      <c r="N114" s="4"/>
      <c r="O114" s="2"/>
      <c r="P114" s="2"/>
    </row>
    <row r="115" spans="1:16" ht="21" customHeight="1">
      <c r="A115" s="2"/>
      <c r="B115" s="2"/>
      <c r="C115" s="2"/>
      <c r="D115" s="2"/>
      <c r="E115" s="2"/>
      <c r="F115" s="2"/>
      <c r="G115" s="2"/>
      <c r="H115" s="4"/>
      <c r="I115" s="2"/>
      <c r="J115" s="2"/>
      <c r="K115" s="2"/>
      <c r="L115" s="2"/>
      <c r="M115" s="4"/>
      <c r="N115" s="4"/>
      <c r="O115" s="2"/>
      <c r="P115" s="2"/>
    </row>
    <row r="116" spans="1:16" ht="21" customHeight="1">
      <c r="A116" s="2"/>
      <c r="B116" s="2"/>
      <c r="C116" s="2"/>
      <c r="D116" s="2"/>
      <c r="E116" s="2"/>
      <c r="F116" s="2"/>
      <c r="G116" s="2"/>
      <c r="H116" s="4"/>
      <c r="I116" s="2"/>
      <c r="J116" s="2"/>
      <c r="K116" s="2"/>
      <c r="L116" s="2"/>
      <c r="M116" s="4"/>
      <c r="N116" s="4"/>
      <c r="O116" s="2"/>
      <c r="P116" s="2"/>
    </row>
    <row r="117" spans="1:16" ht="21" customHeight="1">
      <c r="A117" s="2"/>
      <c r="B117" s="2"/>
      <c r="C117" s="2"/>
      <c r="D117" s="2"/>
      <c r="E117" s="2"/>
      <c r="F117" s="2"/>
      <c r="G117" s="2"/>
      <c r="H117" s="4"/>
      <c r="I117" s="2"/>
      <c r="J117" s="2"/>
      <c r="K117" s="2"/>
      <c r="L117" s="2"/>
      <c r="M117" s="4"/>
      <c r="N117" s="4"/>
      <c r="O117" s="2"/>
      <c r="P117" s="2"/>
    </row>
    <row r="118" spans="1:16" ht="21" customHeight="1">
      <c r="A118" s="2"/>
      <c r="B118" s="2"/>
      <c r="C118" s="2"/>
      <c r="D118" s="2"/>
      <c r="E118" s="2"/>
      <c r="F118" s="2"/>
      <c r="G118" s="2"/>
      <c r="H118" s="4"/>
      <c r="I118" s="2"/>
      <c r="J118" s="2"/>
      <c r="K118" s="2"/>
      <c r="L118" s="2"/>
      <c r="M118" s="4"/>
      <c r="N118" s="4"/>
      <c r="O118" s="2"/>
      <c r="P118" s="2"/>
    </row>
    <row r="119" spans="1:16" ht="21" customHeight="1">
      <c r="A119" s="2"/>
      <c r="B119" s="2"/>
      <c r="C119" s="2"/>
      <c r="D119" s="2"/>
      <c r="E119" s="2"/>
      <c r="F119" s="2"/>
      <c r="G119" s="2"/>
      <c r="H119" s="4"/>
      <c r="I119" s="2"/>
      <c r="J119" s="2"/>
      <c r="K119" s="2"/>
      <c r="L119" s="2"/>
      <c r="M119" s="4"/>
      <c r="N119" s="4"/>
      <c r="O119" s="2"/>
      <c r="P119" s="2"/>
    </row>
    <row r="120" spans="1:16" ht="21" customHeight="1">
      <c r="A120" s="2"/>
      <c r="B120" s="2"/>
      <c r="C120" s="2"/>
      <c r="D120" s="2"/>
      <c r="E120" s="2"/>
      <c r="F120" s="2"/>
      <c r="G120" s="2"/>
      <c r="H120" s="4"/>
      <c r="I120" s="2"/>
      <c r="J120" s="2"/>
      <c r="K120" s="2"/>
      <c r="L120" s="2"/>
      <c r="M120" s="4"/>
      <c r="N120" s="4"/>
      <c r="O120" s="2"/>
      <c r="P120" s="2"/>
    </row>
    <row r="121" spans="1:16" ht="21" customHeight="1">
      <c r="A121" s="2"/>
      <c r="B121" s="2"/>
      <c r="C121" s="2"/>
      <c r="D121" s="2"/>
      <c r="E121" s="2"/>
      <c r="F121" s="2"/>
      <c r="G121" s="2"/>
      <c r="H121" s="4"/>
      <c r="I121" s="2"/>
      <c r="J121" s="2"/>
      <c r="K121" s="2"/>
      <c r="L121" s="2"/>
      <c r="M121" s="4"/>
      <c r="N121" s="4"/>
      <c r="O121" s="2"/>
      <c r="P121" s="2"/>
    </row>
    <row r="122" spans="1:16" ht="21" customHeight="1">
      <c r="A122" s="2"/>
      <c r="B122" s="2"/>
      <c r="C122" s="2"/>
      <c r="D122" s="2"/>
      <c r="E122" s="2"/>
      <c r="F122" s="2"/>
      <c r="G122" s="2"/>
      <c r="H122" s="4"/>
      <c r="I122" s="2"/>
      <c r="J122" s="2"/>
      <c r="K122" s="2"/>
      <c r="L122" s="2"/>
      <c r="M122" s="4"/>
      <c r="N122" s="4"/>
      <c r="O122" s="2"/>
      <c r="P122" s="2"/>
    </row>
    <row r="123" spans="1:16" ht="21" customHeight="1">
      <c r="A123" s="2"/>
      <c r="B123" s="2"/>
      <c r="C123" s="2"/>
      <c r="D123" s="2"/>
      <c r="E123" s="2"/>
      <c r="F123" s="2"/>
      <c r="G123" s="2"/>
      <c r="H123" s="4"/>
      <c r="I123" s="2"/>
      <c r="J123" s="2"/>
      <c r="K123" s="2"/>
      <c r="L123" s="2"/>
      <c r="M123" s="4"/>
      <c r="N123" s="4"/>
      <c r="O123" s="2"/>
      <c r="P123" s="2"/>
    </row>
    <row r="124" spans="1:16" ht="21" customHeight="1">
      <c r="A124" s="2"/>
      <c r="B124" s="2"/>
      <c r="C124" s="2"/>
      <c r="D124" s="2"/>
      <c r="E124" s="2"/>
      <c r="F124" s="2"/>
      <c r="G124" s="2"/>
      <c r="H124" s="4"/>
      <c r="I124" s="2"/>
      <c r="J124" s="2"/>
      <c r="K124" s="2"/>
      <c r="L124" s="2"/>
      <c r="M124" s="4"/>
      <c r="N124" s="4"/>
      <c r="O124" s="2"/>
      <c r="P124" s="2"/>
    </row>
    <row r="125" spans="1:16" ht="21" customHeight="1">
      <c r="A125" s="2"/>
      <c r="B125" s="2"/>
      <c r="C125" s="2"/>
      <c r="D125" s="2"/>
      <c r="E125" s="2"/>
      <c r="F125" s="2"/>
      <c r="G125" s="2"/>
      <c r="H125" s="4"/>
      <c r="I125" s="2"/>
      <c r="J125" s="2"/>
      <c r="K125" s="2"/>
      <c r="L125" s="2"/>
      <c r="M125" s="4"/>
      <c r="N125" s="4"/>
      <c r="O125" s="2"/>
      <c r="P125" s="2"/>
    </row>
    <row r="126" spans="1:16" ht="21" customHeight="1">
      <c r="A126" s="2"/>
      <c r="B126" s="2"/>
      <c r="C126" s="2"/>
      <c r="D126" s="2"/>
      <c r="E126" s="2"/>
      <c r="F126" s="2"/>
      <c r="G126" s="2"/>
      <c r="H126" s="4"/>
      <c r="I126" s="2"/>
      <c r="J126" s="2"/>
      <c r="K126" s="2"/>
      <c r="L126" s="2"/>
      <c r="M126" s="4"/>
      <c r="N126" s="4"/>
      <c r="O126" s="2"/>
      <c r="P126" s="2"/>
    </row>
    <row r="127" spans="1:16" ht="21" customHeight="1">
      <c r="A127" s="2"/>
      <c r="B127" s="2"/>
      <c r="C127" s="2"/>
      <c r="D127" s="2"/>
      <c r="E127" s="2"/>
      <c r="F127" s="2"/>
      <c r="G127" s="2"/>
      <c r="H127" s="4"/>
      <c r="I127" s="2"/>
      <c r="J127" s="2"/>
      <c r="K127" s="2"/>
      <c r="L127" s="2"/>
      <c r="M127" s="4"/>
      <c r="N127" s="4"/>
      <c r="O127" s="2"/>
      <c r="P127" s="2"/>
    </row>
    <row r="128" spans="1:16" ht="21" customHeight="1">
      <c r="A128" s="2"/>
      <c r="B128" s="2"/>
      <c r="C128" s="2"/>
      <c r="D128" s="2"/>
      <c r="E128" s="2"/>
      <c r="F128" s="2"/>
      <c r="G128" s="2"/>
      <c r="H128" s="4"/>
      <c r="I128" s="2"/>
      <c r="J128" s="2"/>
      <c r="K128" s="2"/>
      <c r="L128" s="2"/>
      <c r="M128" s="4"/>
      <c r="N128" s="4"/>
      <c r="O128" s="2"/>
      <c r="P128" s="2"/>
    </row>
    <row r="129" spans="1:16" ht="21" customHeight="1">
      <c r="A129" s="2"/>
      <c r="B129" s="2"/>
      <c r="C129" s="2"/>
      <c r="D129" s="2"/>
      <c r="E129" s="2"/>
      <c r="F129" s="2"/>
      <c r="G129" s="2"/>
      <c r="H129" s="4"/>
      <c r="I129" s="2"/>
      <c r="J129" s="2"/>
      <c r="K129" s="2"/>
      <c r="L129" s="2"/>
      <c r="M129" s="4"/>
      <c r="N129" s="4"/>
      <c r="O129" s="2"/>
      <c r="P129" s="2"/>
    </row>
    <row r="130" spans="1:16" ht="21" customHeight="1">
      <c r="A130" s="2"/>
      <c r="B130" s="2"/>
      <c r="C130" s="2"/>
      <c r="D130" s="2"/>
      <c r="E130" s="2"/>
      <c r="F130" s="2"/>
      <c r="G130" s="2"/>
      <c r="H130" s="4"/>
      <c r="I130" s="2"/>
      <c r="J130" s="2"/>
      <c r="K130" s="2"/>
      <c r="L130" s="2"/>
      <c r="M130" s="4"/>
      <c r="N130" s="4"/>
      <c r="O130" s="2"/>
      <c r="P130" s="2"/>
    </row>
    <row r="131" spans="1:16" ht="21" customHeight="1">
      <c r="A131" s="2"/>
      <c r="B131" s="2"/>
      <c r="C131" s="2"/>
      <c r="D131" s="2"/>
      <c r="E131" s="2"/>
      <c r="F131" s="2"/>
      <c r="G131" s="2"/>
      <c r="H131" s="4"/>
      <c r="I131" s="2"/>
      <c r="J131" s="2"/>
      <c r="K131" s="2"/>
      <c r="L131" s="2"/>
      <c r="M131" s="4"/>
      <c r="N131" s="4"/>
      <c r="O131" s="2"/>
      <c r="P131" s="2"/>
    </row>
    <row r="132" spans="1:16" ht="21" customHeight="1">
      <c r="A132" s="2"/>
      <c r="B132" s="2"/>
      <c r="C132" s="2"/>
      <c r="D132" s="2"/>
      <c r="E132" s="2"/>
      <c r="F132" s="2"/>
      <c r="G132" s="2"/>
      <c r="H132" s="4"/>
      <c r="I132" s="2"/>
      <c r="J132" s="2"/>
      <c r="K132" s="2"/>
      <c r="L132" s="2"/>
      <c r="M132" s="4"/>
      <c r="N132" s="4"/>
      <c r="O132" s="2"/>
      <c r="P132" s="2"/>
    </row>
    <row r="133" spans="1:16" ht="21" customHeight="1">
      <c r="A133" s="2"/>
      <c r="B133" s="2"/>
      <c r="C133" s="2"/>
      <c r="D133" s="2"/>
      <c r="E133" s="2"/>
      <c r="F133" s="2"/>
      <c r="G133" s="2"/>
      <c r="H133" s="4"/>
      <c r="I133" s="2"/>
      <c r="J133" s="2"/>
      <c r="K133" s="2"/>
      <c r="L133" s="2"/>
      <c r="M133" s="4"/>
      <c r="N133" s="4"/>
      <c r="O133" s="2"/>
      <c r="P133" s="2"/>
    </row>
    <row r="134" spans="1:16" ht="21" customHeight="1">
      <c r="A134" s="2"/>
      <c r="B134" s="2"/>
      <c r="C134" s="2"/>
      <c r="D134" s="2"/>
      <c r="E134" s="2"/>
      <c r="F134" s="2"/>
      <c r="G134" s="2"/>
      <c r="H134" s="4"/>
      <c r="I134" s="2"/>
      <c r="J134" s="2"/>
      <c r="K134" s="2"/>
      <c r="L134" s="2"/>
      <c r="M134" s="4"/>
      <c r="N134" s="4"/>
      <c r="O134" s="2"/>
      <c r="P134" s="2"/>
    </row>
    <row r="135" spans="1:16" ht="21" customHeight="1">
      <c r="A135" s="2"/>
      <c r="B135" s="2"/>
      <c r="C135" s="2"/>
      <c r="D135" s="2"/>
      <c r="E135" s="2"/>
      <c r="F135" s="2"/>
      <c r="G135" s="2"/>
      <c r="H135" s="4"/>
      <c r="I135" s="2"/>
      <c r="J135" s="2"/>
      <c r="K135" s="2"/>
      <c r="L135" s="2"/>
      <c r="M135" s="4"/>
      <c r="N135" s="4"/>
      <c r="O135" s="2"/>
      <c r="P135" s="2"/>
    </row>
    <row r="136" spans="1:16" ht="21" customHeight="1">
      <c r="A136" s="2"/>
      <c r="B136" s="2"/>
      <c r="C136" s="2"/>
      <c r="D136" s="2"/>
      <c r="E136" s="2"/>
      <c r="F136" s="2"/>
      <c r="G136" s="2"/>
      <c r="H136" s="4"/>
      <c r="I136" s="2"/>
      <c r="J136" s="2"/>
      <c r="K136" s="2"/>
      <c r="L136" s="2"/>
      <c r="M136" s="4"/>
      <c r="N136" s="4"/>
      <c r="O136" s="2"/>
      <c r="P136" s="2"/>
    </row>
    <row r="137" spans="1:16" ht="21" customHeight="1">
      <c r="A137" s="2"/>
      <c r="B137" s="2"/>
      <c r="C137" s="2"/>
      <c r="D137" s="2"/>
      <c r="E137" s="2"/>
      <c r="F137" s="2"/>
      <c r="G137" s="2"/>
      <c r="H137" s="4"/>
      <c r="I137" s="2"/>
      <c r="J137" s="2"/>
      <c r="K137" s="2"/>
      <c r="L137" s="2"/>
      <c r="M137" s="4"/>
      <c r="N137" s="4"/>
      <c r="O137" s="2"/>
      <c r="P137" s="2"/>
    </row>
    <row r="138" spans="1:16" ht="21" customHeight="1">
      <c r="A138" s="2"/>
      <c r="B138" s="2"/>
      <c r="C138" s="2"/>
      <c r="D138" s="2"/>
      <c r="E138" s="2"/>
      <c r="F138" s="2"/>
      <c r="G138" s="2"/>
      <c r="H138" s="4"/>
      <c r="I138" s="2"/>
      <c r="J138" s="2"/>
      <c r="K138" s="2"/>
      <c r="L138" s="2"/>
      <c r="M138" s="4"/>
      <c r="N138" s="4"/>
      <c r="O138" s="2"/>
      <c r="P138" s="2"/>
    </row>
    <row r="139" spans="1:16" ht="21" customHeight="1">
      <c r="A139" s="2"/>
      <c r="B139" s="2"/>
      <c r="C139" s="2"/>
      <c r="D139" s="2"/>
      <c r="E139" s="2"/>
      <c r="F139" s="2"/>
      <c r="G139" s="2"/>
      <c r="H139" s="4"/>
      <c r="I139" s="2"/>
      <c r="J139" s="2"/>
      <c r="K139" s="2"/>
      <c r="L139" s="2"/>
      <c r="M139" s="4"/>
      <c r="N139" s="4"/>
      <c r="O139" s="2"/>
      <c r="P139" s="2"/>
    </row>
    <row r="140" spans="1:16" ht="21" customHeight="1">
      <c r="A140" s="2"/>
      <c r="B140" s="2"/>
      <c r="C140" s="2"/>
      <c r="D140" s="2"/>
      <c r="E140" s="2"/>
      <c r="F140" s="2"/>
      <c r="G140" s="2"/>
      <c r="H140" s="4"/>
      <c r="I140" s="2"/>
      <c r="J140" s="2"/>
      <c r="K140" s="2"/>
      <c r="L140" s="2"/>
      <c r="M140" s="4"/>
      <c r="N140" s="4"/>
      <c r="O140" s="2"/>
      <c r="P140" s="2"/>
    </row>
    <row r="141" spans="1:16" ht="21" customHeight="1">
      <c r="A141" s="2"/>
      <c r="B141" s="2"/>
      <c r="C141" s="2"/>
      <c r="D141" s="2"/>
      <c r="E141" s="2"/>
      <c r="F141" s="2"/>
      <c r="G141" s="2"/>
      <c r="H141" s="4"/>
      <c r="I141" s="2"/>
      <c r="J141" s="2"/>
      <c r="K141" s="2"/>
      <c r="L141" s="2"/>
      <c r="M141" s="4"/>
      <c r="N141" s="4"/>
      <c r="O141" s="2"/>
      <c r="P141" s="2"/>
    </row>
    <row r="142" spans="1:16" ht="21" customHeight="1">
      <c r="A142" s="2"/>
      <c r="B142" s="2"/>
      <c r="C142" s="2"/>
      <c r="D142" s="2"/>
      <c r="E142" s="2"/>
      <c r="F142" s="2"/>
      <c r="G142" s="2"/>
      <c r="H142" s="4"/>
      <c r="I142" s="2"/>
      <c r="J142" s="2"/>
      <c r="K142" s="2"/>
      <c r="L142" s="2"/>
      <c r="M142" s="4"/>
      <c r="N142" s="4"/>
      <c r="O142" s="2"/>
      <c r="P142" s="2"/>
    </row>
    <row r="143" spans="1:16" ht="21" customHeight="1">
      <c r="A143" s="2"/>
      <c r="B143" s="2"/>
      <c r="C143" s="2"/>
      <c r="D143" s="2"/>
      <c r="E143" s="2"/>
      <c r="F143" s="2"/>
      <c r="G143" s="2"/>
      <c r="H143" s="4"/>
      <c r="I143" s="2"/>
      <c r="J143" s="2"/>
      <c r="K143" s="2"/>
      <c r="L143" s="2"/>
      <c r="M143" s="4"/>
      <c r="N143" s="4"/>
      <c r="O143" s="2"/>
      <c r="P143" s="2"/>
    </row>
    <row r="144" spans="1:16" ht="21" customHeight="1">
      <c r="A144" s="2"/>
      <c r="B144" s="2"/>
      <c r="C144" s="2"/>
      <c r="D144" s="2"/>
      <c r="E144" s="2"/>
      <c r="F144" s="2"/>
      <c r="G144" s="2"/>
      <c r="H144" s="4"/>
      <c r="I144" s="2"/>
      <c r="J144" s="2"/>
      <c r="K144" s="2"/>
      <c r="L144" s="2"/>
      <c r="M144" s="4"/>
      <c r="N144" s="4"/>
      <c r="O144" s="2"/>
      <c r="P144" s="2"/>
    </row>
    <row r="145" spans="1:16" ht="21" customHeight="1">
      <c r="A145" s="2"/>
      <c r="B145" s="2"/>
      <c r="C145" s="2"/>
      <c r="D145" s="2"/>
      <c r="E145" s="2"/>
      <c r="F145" s="2"/>
      <c r="G145" s="2"/>
      <c r="H145" s="4"/>
      <c r="I145" s="2"/>
      <c r="J145" s="2"/>
      <c r="K145" s="2"/>
      <c r="L145" s="2"/>
      <c r="M145" s="4"/>
      <c r="N145" s="4"/>
      <c r="O145" s="2"/>
      <c r="P145" s="2"/>
    </row>
    <row r="146" spans="1:16" ht="21" customHeight="1">
      <c r="A146" s="2"/>
      <c r="B146" s="2"/>
      <c r="C146" s="2"/>
      <c r="D146" s="2"/>
      <c r="E146" s="2"/>
      <c r="F146" s="2"/>
      <c r="G146" s="2"/>
      <c r="H146" s="4"/>
      <c r="I146" s="2"/>
      <c r="J146" s="2"/>
      <c r="K146" s="2"/>
      <c r="L146" s="2"/>
      <c r="M146" s="4"/>
      <c r="N146" s="4"/>
      <c r="O146" s="2"/>
      <c r="P146" s="2"/>
    </row>
    <row r="147" spans="1:16" ht="21" customHeight="1">
      <c r="A147" s="2"/>
      <c r="B147" s="2"/>
      <c r="C147" s="2"/>
      <c r="D147" s="2"/>
      <c r="E147" s="2"/>
      <c r="F147" s="2"/>
      <c r="G147" s="2"/>
      <c r="H147" s="4"/>
      <c r="I147" s="2"/>
      <c r="J147" s="2"/>
      <c r="K147" s="2"/>
      <c r="L147" s="2"/>
      <c r="M147" s="4"/>
      <c r="N147" s="4"/>
      <c r="O147" s="2"/>
      <c r="P147" s="2"/>
    </row>
    <row r="148" spans="1:16" ht="21" customHeight="1">
      <c r="A148" s="2"/>
      <c r="B148" s="2"/>
      <c r="C148" s="2"/>
      <c r="D148" s="2"/>
      <c r="E148" s="2"/>
      <c r="F148" s="2"/>
      <c r="G148" s="2"/>
      <c r="H148" s="4"/>
      <c r="I148" s="2"/>
      <c r="J148" s="2"/>
      <c r="K148" s="2"/>
      <c r="L148" s="2"/>
      <c r="M148" s="4"/>
      <c r="N148" s="4"/>
      <c r="O148" s="2"/>
      <c r="P148" s="2"/>
    </row>
    <row r="149" spans="1:16" ht="21" customHeight="1">
      <c r="A149" s="2"/>
      <c r="B149" s="2"/>
      <c r="C149" s="2"/>
      <c r="D149" s="2"/>
      <c r="E149" s="2"/>
      <c r="F149" s="2"/>
      <c r="G149" s="2"/>
      <c r="H149" s="4"/>
      <c r="I149" s="2"/>
      <c r="J149" s="2"/>
      <c r="K149" s="2"/>
      <c r="L149" s="2"/>
      <c r="M149" s="4"/>
      <c r="N149" s="4"/>
      <c r="O149" s="2"/>
      <c r="P149" s="2"/>
    </row>
    <row r="150" spans="1:16" ht="21" customHeight="1">
      <c r="A150" s="2"/>
      <c r="B150" s="2"/>
      <c r="C150" s="2"/>
      <c r="D150" s="2"/>
      <c r="E150" s="2"/>
      <c r="F150" s="2"/>
      <c r="G150" s="2"/>
      <c r="H150" s="4"/>
      <c r="I150" s="2"/>
      <c r="J150" s="2"/>
      <c r="K150" s="2"/>
      <c r="L150" s="2"/>
      <c r="M150" s="4"/>
      <c r="N150" s="4"/>
      <c r="O150" s="2"/>
      <c r="P150" s="2"/>
    </row>
    <row r="151" spans="1:16" ht="21" customHeight="1">
      <c r="A151" s="2"/>
      <c r="B151" s="2"/>
      <c r="C151" s="2"/>
      <c r="D151" s="2"/>
      <c r="E151" s="2"/>
      <c r="F151" s="2"/>
      <c r="G151" s="2"/>
      <c r="H151" s="4"/>
      <c r="I151" s="2"/>
      <c r="J151" s="2"/>
      <c r="K151" s="2"/>
      <c r="L151" s="2"/>
      <c r="M151" s="4"/>
      <c r="N151" s="4"/>
      <c r="O151" s="2"/>
      <c r="P151" s="2"/>
    </row>
    <row r="152" spans="1:16" ht="21" customHeight="1">
      <c r="A152" s="2"/>
      <c r="B152" s="2"/>
      <c r="C152" s="2"/>
      <c r="D152" s="2"/>
      <c r="E152" s="2"/>
      <c r="F152" s="2"/>
      <c r="G152" s="2"/>
      <c r="H152" s="4"/>
      <c r="I152" s="2"/>
      <c r="J152" s="2"/>
      <c r="K152" s="2"/>
      <c r="L152" s="2"/>
      <c r="M152" s="4"/>
      <c r="N152" s="4"/>
      <c r="O152" s="2"/>
      <c r="P152" s="2"/>
    </row>
    <row r="153" spans="1:16" ht="21" customHeight="1">
      <c r="A153" s="2"/>
      <c r="B153" s="2"/>
      <c r="C153" s="2"/>
      <c r="D153" s="2"/>
      <c r="E153" s="2"/>
      <c r="F153" s="2"/>
      <c r="G153" s="2"/>
      <c r="H153" s="4"/>
      <c r="I153" s="2"/>
      <c r="J153" s="2"/>
      <c r="K153" s="2"/>
      <c r="L153" s="2"/>
      <c r="M153" s="4"/>
      <c r="N153" s="4"/>
      <c r="O153" s="2"/>
      <c r="P153" s="2"/>
    </row>
    <row r="154" spans="1:16" ht="21" customHeight="1">
      <c r="A154" s="2"/>
      <c r="B154" s="2"/>
      <c r="C154" s="2"/>
      <c r="D154" s="2"/>
      <c r="E154" s="2"/>
      <c r="F154" s="2"/>
      <c r="G154" s="2"/>
      <c r="H154" s="4"/>
      <c r="I154" s="2"/>
      <c r="J154" s="2"/>
      <c r="K154" s="2"/>
      <c r="L154" s="2"/>
      <c r="M154" s="4"/>
      <c r="N154" s="4"/>
      <c r="O154" s="2"/>
      <c r="P154" s="2"/>
    </row>
    <row r="155" spans="1:16" ht="21" customHeight="1">
      <c r="A155" s="2"/>
      <c r="B155" s="2"/>
      <c r="C155" s="2"/>
      <c r="D155" s="2"/>
      <c r="E155" s="2"/>
      <c r="F155" s="2"/>
      <c r="G155" s="2"/>
      <c r="H155" s="4"/>
      <c r="I155" s="2"/>
      <c r="J155" s="2"/>
      <c r="K155" s="2"/>
      <c r="L155" s="2"/>
      <c r="M155" s="4"/>
      <c r="N155" s="4"/>
      <c r="O155" s="2"/>
      <c r="P155" s="2"/>
    </row>
    <row r="156" spans="1:16" ht="21" customHeight="1">
      <c r="A156" s="2"/>
      <c r="B156" s="2"/>
      <c r="C156" s="2"/>
      <c r="D156" s="2"/>
      <c r="E156" s="2"/>
      <c r="F156" s="2"/>
      <c r="G156" s="2"/>
      <c r="H156" s="4"/>
      <c r="I156" s="2"/>
      <c r="J156" s="2"/>
      <c r="K156" s="2"/>
      <c r="L156" s="2"/>
      <c r="M156" s="4"/>
      <c r="N156" s="4"/>
      <c r="O156" s="2"/>
      <c r="P156" s="2"/>
    </row>
    <row r="157" spans="1:16" ht="21" customHeight="1">
      <c r="A157" s="2"/>
      <c r="B157" s="2"/>
      <c r="C157" s="2"/>
      <c r="D157" s="2"/>
      <c r="E157" s="2"/>
      <c r="F157" s="2"/>
      <c r="G157" s="2"/>
      <c r="H157" s="4"/>
      <c r="I157" s="2"/>
      <c r="J157" s="2"/>
      <c r="K157" s="2"/>
      <c r="L157" s="2"/>
      <c r="M157" s="4"/>
      <c r="N157" s="4"/>
      <c r="O157" s="2"/>
      <c r="P157" s="2"/>
    </row>
    <row r="158" spans="1:16" ht="21" customHeight="1">
      <c r="A158" s="2"/>
      <c r="B158" s="2"/>
      <c r="C158" s="2"/>
      <c r="D158" s="2"/>
      <c r="E158" s="2"/>
      <c r="F158" s="2"/>
      <c r="G158" s="2"/>
      <c r="H158" s="4"/>
      <c r="I158" s="2"/>
      <c r="J158" s="2"/>
      <c r="K158" s="2"/>
      <c r="L158" s="2"/>
      <c r="M158" s="4"/>
      <c r="N158" s="4"/>
      <c r="O158" s="2"/>
      <c r="P158" s="2"/>
    </row>
    <row r="159" spans="1:16" ht="21" customHeight="1">
      <c r="A159" s="2"/>
      <c r="B159" s="2"/>
      <c r="C159" s="2"/>
      <c r="D159" s="2"/>
      <c r="E159" s="2"/>
      <c r="F159" s="2"/>
      <c r="G159" s="2"/>
      <c r="H159" s="4"/>
      <c r="I159" s="2"/>
      <c r="J159" s="2"/>
      <c r="K159" s="2"/>
      <c r="L159" s="2"/>
      <c r="M159" s="4"/>
      <c r="N159" s="4"/>
      <c r="O159" s="2"/>
      <c r="P159" s="2"/>
    </row>
    <row r="160" spans="1:16" ht="21" customHeight="1">
      <c r="A160" s="2"/>
      <c r="B160" s="2"/>
      <c r="C160" s="2"/>
      <c r="D160" s="2"/>
      <c r="E160" s="2"/>
      <c r="F160" s="2"/>
      <c r="G160" s="2"/>
      <c r="H160" s="4"/>
      <c r="I160" s="2"/>
      <c r="J160" s="2"/>
      <c r="K160" s="2"/>
      <c r="L160" s="2"/>
      <c r="M160" s="4"/>
      <c r="N160" s="4"/>
      <c r="O160" s="2"/>
      <c r="P160" s="2"/>
    </row>
    <row r="161" spans="1:16" ht="21" customHeight="1">
      <c r="A161" s="2"/>
      <c r="B161" s="2"/>
      <c r="C161" s="2"/>
      <c r="D161" s="2"/>
      <c r="E161" s="2"/>
      <c r="F161" s="2"/>
      <c r="G161" s="2"/>
      <c r="H161" s="4"/>
      <c r="I161" s="2"/>
      <c r="J161" s="2"/>
      <c r="K161" s="2"/>
      <c r="L161" s="2"/>
      <c r="M161" s="4"/>
      <c r="N161" s="4"/>
      <c r="O161" s="2"/>
      <c r="P161" s="2"/>
    </row>
    <row r="162" spans="1:16" ht="21" customHeight="1">
      <c r="A162" s="2"/>
      <c r="B162" s="2"/>
      <c r="C162" s="2"/>
      <c r="D162" s="2"/>
      <c r="E162" s="2"/>
      <c r="F162" s="2"/>
      <c r="G162" s="2"/>
      <c r="H162" s="4"/>
      <c r="I162" s="2"/>
      <c r="J162" s="2"/>
      <c r="K162" s="2"/>
      <c r="L162" s="2"/>
      <c r="M162" s="4"/>
      <c r="N162" s="4"/>
      <c r="O162" s="2"/>
      <c r="P162" s="2"/>
    </row>
    <row r="163" spans="1:16" ht="21" customHeight="1">
      <c r="A163" s="2"/>
      <c r="B163" s="2"/>
      <c r="C163" s="2"/>
      <c r="D163" s="2"/>
      <c r="E163" s="2"/>
      <c r="F163" s="2"/>
      <c r="G163" s="2"/>
      <c r="H163" s="4"/>
      <c r="I163" s="2"/>
      <c r="J163" s="2"/>
      <c r="K163" s="2"/>
      <c r="L163" s="2"/>
      <c r="M163" s="4"/>
      <c r="N163" s="4"/>
      <c r="O163" s="2"/>
      <c r="P163" s="2"/>
    </row>
    <row r="164" spans="1:16" ht="21" customHeight="1">
      <c r="A164" s="2"/>
      <c r="B164" s="2"/>
      <c r="C164" s="2"/>
      <c r="D164" s="2"/>
      <c r="E164" s="2"/>
      <c r="F164" s="2"/>
      <c r="G164" s="2"/>
      <c r="H164" s="4"/>
      <c r="I164" s="2"/>
      <c r="J164" s="2"/>
      <c r="K164" s="2"/>
      <c r="L164" s="2"/>
      <c r="M164" s="4"/>
      <c r="N164" s="4"/>
      <c r="O164" s="2"/>
      <c r="P164" s="2"/>
    </row>
    <row r="165" spans="1:16" ht="21" customHeight="1">
      <c r="A165" s="2"/>
      <c r="B165" s="2"/>
      <c r="C165" s="2"/>
      <c r="D165" s="2"/>
      <c r="E165" s="2"/>
      <c r="F165" s="2"/>
      <c r="G165" s="2"/>
      <c r="H165" s="4"/>
      <c r="I165" s="2"/>
      <c r="J165" s="2"/>
      <c r="K165" s="2"/>
      <c r="L165" s="2"/>
      <c r="M165" s="4"/>
      <c r="N165" s="4"/>
      <c r="O165" s="2"/>
      <c r="P165" s="2"/>
    </row>
    <row r="166" spans="1:16" ht="21" customHeight="1">
      <c r="A166" s="2"/>
      <c r="B166" s="2"/>
      <c r="C166" s="2"/>
      <c r="D166" s="2"/>
      <c r="E166" s="2"/>
      <c r="F166" s="2"/>
      <c r="G166" s="2"/>
      <c r="H166" s="4"/>
      <c r="I166" s="2"/>
      <c r="J166" s="2"/>
      <c r="K166" s="2"/>
      <c r="L166" s="2"/>
      <c r="M166" s="4"/>
      <c r="N166" s="4"/>
      <c r="O166" s="2"/>
      <c r="P166" s="2"/>
    </row>
    <row r="167" spans="1:16" ht="21" customHeight="1">
      <c r="A167" s="2"/>
      <c r="B167" s="2"/>
      <c r="C167" s="2"/>
      <c r="D167" s="2"/>
      <c r="E167" s="2"/>
      <c r="F167" s="2"/>
      <c r="G167" s="2"/>
      <c r="H167" s="4"/>
      <c r="I167" s="2"/>
      <c r="J167" s="2"/>
      <c r="K167" s="2"/>
      <c r="L167" s="2"/>
      <c r="M167" s="4"/>
      <c r="N167" s="4"/>
      <c r="O167" s="2"/>
      <c r="P167" s="2"/>
    </row>
    <row r="168" spans="1:16" ht="21" customHeight="1">
      <c r="A168" s="2"/>
      <c r="B168" s="2"/>
      <c r="C168" s="2"/>
      <c r="D168" s="2"/>
      <c r="E168" s="2"/>
      <c r="F168" s="2"/>
      <c r="G168" s="2"/>
      <c r="H168" s="4"/>
      <c r="I168" s="2"/>
      <c r="J168" s="2"/>
      <c r="K168" s="2"/>
      <c r="L168" s="2"/>
      <c r="M168" s="4"/>
      <c r="N168" s="4"/>
      <c r="O168" s="2"/>
      <c r="P168" s="2"/>
    </row>
    <row r="169" spans="1:16" ht="21" customHeight="1">
      <c r="A169" s="2"/>
      <c r="B169" s="2"/>
      <c r="C169" s="2"/>
      <c r="D169" s="2"/>
      <c r="E169" s="2"/>
      <c r="F169" s="2"/>
      <c r="G169" s="2"/>
      <c r="H169" s="4"/>
      <c r="I169" s="2"/>
      <c r="J169" s="2"/>
      <c r="K169" s="2"/>
      <c r="L169" s="2"/>
      <c r="M169" s="4"/>
      <c r="N169" s="4"/>
      <c r="O169" s="2"/>
      <c r="P169" s="2"/>
    </row>
    <row r="170" spans="1:16" ht="21" customHeight="1">
      <c r="A170" s="2"/>
      <c r="B170" s="2"/>
      <c r="C170" s="2"/>
      <c r="D170" s="2"/>
      <c r="E170" s="2"/>
      <c r="F170" s="2"/>
      <c r="G170" s="2"/>
      <c r="H170" s="4"/>
      <c r="I170" s="2"/>
      <c r="J170" s="2"/>
      <c r="K170" s="2"/>
      <c r="L170" s="2"/>
      <c r="M170" s="4"/>
      <c r="N170" s="4"/>
      <c r="O170" s="2"/>
      <c r="P170" s="2"/>
    </row>
    <row r="171" spans="1:16" ht="21" customHeight="1">
      <c r="A171" s="2"/>
      <c r="B171" s="2"/>
      <c r="C171" s="2"/>
      <c r="D171" s="2"/>
      <c r="E171" s="2"/>
      <c r="F171" s="2"/>
      <c r="G171" s="2"/>
      <c r="H171" s="4"/>
      <c r="I171" s="2"/>
      <c r="J171" s="2"/>
      <c r="K171" s="2"/>
      <c r="L171" s="2"/>
      <c r="M171" s="4"/>
      <c r="N171" s="4"/>
      <c r="O171" s="2"/>
      <c r="P171" s="2"/>
    </row>
    <row r="172" spans="1:16" ht="21" customHeight="1">
      <c r="A172" s="2"/>
      <c r="B172" s="2"/>
      <c r="C172" s="2"/>
      <c r="D172" s="2"/>
      <c r="E172" s="2"/>
      <c r="F172" s="2"/>
      <c r="G172" s="2"/>
      <c r="H172" s="4"/>
      <c r="I172" s="2"/>
      <c r="J172" s="2"/>
      <c r="K172" s="2"/>
      <c r="L172" s="2"/>
      <c r="M172" s="4"/>
      <c r="N172" s="4"/>
      <c r="O172" s="2"/>
      <c r="P172" s="2"/>
    </row>
    <row r="173" spans="1:16" ht="21" customHeight="1">
      <c r="A173" s="2"/>
      <c r="B173" s="2"/>
      <c r="C173" s="2"/>
      <c r="D173" s="2"/>
      <c r="E173" s="2"/>
      <c r="F173" s="2"/>
      <c r="G173" s="2"/>
      <c r="H173" s="4"/>
      <c r="I173" s="2"/>
      <c r="J173" s="2"/>
      <c r="K173" s="2"/>
      <c r="L173" s="2"/>
      <c r="M173" s="4"/>
      <c r="N173" s="4"/>
      <c r="O173" s="2"/>
      <c r="P173" s="2"/>
    </row>
    <row r="174" spans="1:16" ht="21" customHeight="1">
      <c r="A174" s="2"/>
      <c r="B174" s="2"/>
      <c r="C174" s="2"/>
      <c r="D174" s="2"/>
      <c r="E174" s="2"/>
      <c r="F174" s="2"/>
      <c r="G174" s="2"/>
      <c r="H174" s="4"/>
      <c r="I174" s="2"/>
      <c r="J174" s="2"/>
      <c r="K174" s="2"/>
      <c r="L174" s="2"/>
      <c r="M174" s="4"/>
      <c r="N174" s="4"/>
      <c r="O174" s="2"/>
      <c r="P174" s="2"/>
    </row>
    <row r="175" spans="1:16" ht="21" customHeight="1">
      <c r="A175" s="2"/>
      <c r="B175" s="2"/>
      <c r="C175" s="2"/>
      <c r="D175" s="2"/>
      <c r="E175" s="2"/>
      <c r="F175" s="2"/>
      <c r="G175" s="2"/>
      <c r="H175" s="4"/>
      <c r="I175" s="2"/>
      <c r="J175" s="2"/>
      <c r="K175" s="2"/>
      <c r="L175" s="2"/>
      <c r="M175" s="4"/>
      <c r="N175" s="4"/>
      <c r="O175" s="2"/>
      <c r="P175" s="2"/>
    </row>
    <row r="176" spans="1:16" ht="21" customHeight="1">
      <c r="A176" s="2"/>
      <c r="B176" s="2"/>
      <c r="C176" s="2"/>
      <c r="D176" s="2"/>
      <c r="E176" s="2"/>
      <c r="F176" s="2"/>
      <c r="G176" s="2"/>
      <c r="H176" s="4"/>
      <c r="I176" s="2"/>
      <c r="J176" s="2"/>
      <c r="K176" s="2"/>
      <c r="L176" s="2"/>
      <c r="M176" s="4"/>
      <c r="N176" s="4"/>
      <c r="O176" s="2"/>
      <c r="P176" s="2"/>
    </row>
    <row r="177" spans="1:16" ht="21" customHeight="1">
      <c r="A177" s="2"/>
      <c r="B177" s="2"/>
      <c r="C177" s="2"/>
      <c r="D177" s="2"/>
      <c r="E177" s="2"/>
      <c r="F177" s="2"/>
      <c r="G177" s="2"/>
      <c r="H177" s="4"/>
      <c r="I177" s="2"/>
      <c r="J177" s="2"/>
      <c r="K177" s="2"/>
      <c r="L177" s="2"/>
      <c r="M177" s="4"/>
      <c r="N177" s="4"/>
      <c r="O177" s="2"/>
      <c r="P177" s="2"/>
    </row>
    <row r="178" spans="1:16" ht="21" customHeight="1">
      <c r="A178" s="2"/>
      <c r="B178" s="2"/>
      <c r="C178" s="2"/>
      <c r="D178" s="2"/>
      <c r="E178" s="2"/>
      <c r="F178" s="2"/>
      <c r="G178" s="2"/>
      <c r="H178" s="4"/>
      <c r="I178" s="2"/>
      <c r="J178" s="2"/>
      <c r="K178" s="2"/>
      <c r="L178" s="2"/>
      <c r="M178" s="4"/>
      <c r="N178" s="4"/>
      <c r="O178" s="2"/>
      <c r="P178" s="2"/>
    </row>
    <row r="179" spans="1:16" ht="21" customHeight="1">
      <c r="A179" s="2"/>
      <c r="B179" s="2"/>
      <c r="C179" s="2"/>
      <c r="D179" s="2"/>
      <c r="E179" s="2"/>
      <c r="F179" s="2"/>
      <c r="G179" s="2"/>
      <c r="H179" s="4"/>
      <c r="I179" s="2"/>
      <c r="J179" s="2"/>
      <c r="K179" s="2"/>
      <c r="L179" s="2"/>
      <c r="M179" s="4"/>
      <c r="N179" s="4"/>
      <c r="O179" s="2"/>
      <c r="P179" s="2"/>
    </row>
    <row r="180" spans="1:16" ht="21" customHeight="1">
      <c r="A180" s="2"/>
      <c r="B180" s="2"/>
      <c r="C180" s="2"/>
      <c r="D180" s="2"/>
      <c r="E180" s="2"/>
      <c r="F180" s="2"/>
      <c r="G180" s="2"/>
      <c r="H180" s="4"/>
      <c r="I180" s="2"/>
      <c r="J180" s="2"/>
      <c r="K180" s="2"/>
      <c r="L180" s="2"/>
      <c r="M180" s="4"/>
      <c r="N180" s="4"/>
      <c r="O180" s="2"/>
      <c r="P180" s="2"/>
    </row>
    <row r="181" spans="1:16" ht="21" customHeight="1">
      <c r="A181" s="2"/>
      <c r="B181" s="2"/>
      <c r="C181" s="2"/>
      <c r="D181" s="2"/>
      <c r="E181" s="2"/>
      <c r="F181" s="2"/>
      <c r="G181" s="2"/>
      <c r="H181" s="4"/>
      <c r="I181" s="2"/>
      <c r="J181" s="2"/>
      <c r="K181" s="2"/>
      <c r="L181" s="2"/>
      <c r="M181" s="4"/>
      <c r="N181" s="4"/>
      <c r="O181" s="2"/>
      <c r="P181" s="2"/>
    </row>
    <row r="182" spans="1:16" ht="21" customHeight="1">
      <c r="A182" s="2"/>
      <c r="B182" s="2"/>
      <c r="C182" s="2"/>
      <c r="D182" s="2"/>
      <c r="E182" s="2"/>
      <c r="F182" s="2"/>
      <c r="G182" s="2"/>
      <c r="H182" s="4"/>
      <c r="I182" s="2"/>
      <c r="J182" s="2"/>
      <c r="K182" s="2"/>
      <c r="L182" s="2"/>
      <c r="M182" s="4"/>
      <c r="N182" s="4"/>
      <c r="O182" s="2"/>
      <c r="P182" s="2"/>
    </row>
    <row r="183" spans="1:16" ht="21" customHeight="1">
      <c r="A183" s="2"/>
      <c r="B183" s="2"/>
      <c r="C183" s="2"/>
      <c r="D183" s="2"/>
      <c r="E183" s="2"/>
      <c r="F183" s="2"/>
      <c r="G183" s="2"/>
      <c r="H183" s="4"/>
      <c r="I183" s="2"/>
      <c r="J183" s="2"/>
      <c r="K183" s="2"/>
      <c r="L183" s="2"/>
      <c r="M183" s="4"/>
      <c r="N183" s="4"/>
      <c r="O183" s="2"/>
      <c r="P183" s="2"/>
    </row>
    <row r="184" spans="1:16" ht="21" customHeight="1">
      <c r="A184" s="2"/>
      <c r="B184" s="2"/>
      <c r="C184" s="2"/>
      <c r="D184" s="2"/>
      <c r="E184" s="2"/>
      <c r="F184" s="2"/>
      <c r="G184" s="2"/>
      <c r="H184" s="4"/>
      <c r="I184" s="2"/>
      <c r="J184" s="2"/>
      <c r="K184" s="2"/>
      <c r="L184" s="2"/>
      <c r="M184" s="4"/>
      <c r="N184" s="4"/>
      <c r="O184" s="2"/>
      <c r="P184" s="2"/>
    </row>
    <row r="185" spans="1:16" ht="21" customHeight="1">
      <c r="A185" s="2"/>
      <c r="B185" s="2"/>
      <c r="C185" s="2"/>
      <c r="D185" s="2"/>
      <c r="E185" s="2"/>
      <c r="F185" s="2"/>
      <c r="G185" s="2"/>
      <c r="H185" s="4"/>
      <c r="I185" s="2"/>
      <c r="J185" s="2"/>
      <c r="K185" s="2"/>
      <c r="L185" s="2"/>
      <c r="M185" s="4"/>
      <c r="N185" s="4"/>
      <c r="O185" s="2"/>
      <c r="P185" s="2"/>
    </row>
    <row r="186" spans="1:16" ht="21" customHeight="1">
      <c r="A186" s="2"/>
      <c r="B186" s="2"/>
      <c r="C186" s="2"/>
      <c r="D186" s="2"/>
      <c r="E186" s="2"/>
      <c r="F186" s="2"/>
      <c r="G186" s="2"/>
      <c r="H186" s="4"/>
      <c r="I186" s="2"/>
      <c r="J186" s="2"/>
      <c r="K186" s="2"/>
      <c r="L186" s="2"/>
      <c r="M186" s="4"/>
      <c r="N186" s="4"/>
      <c r="O186" s="2"/>
      <c r="P186" s="2"/>
    </row>
    <row r="187" spans="1:16" ht="21" customHeight="1">
      <c r="A187" s="2"/>
      <c r="B187" s="2"/>
      <c r="C187" s="2"/>
      <c r="D187" s="2"/>
      <c r="E187" s="2"/>
      <c r="F187" s="2"/>
      <c r="G187" s="2"/>
      <c r="H187" s="4"/>
      <c r="I187" s="2"/>
      <c r="J187" s="2"/>
      <c r="K187" s="2"/>
      <c r="L187" s="2"/>
      <c r="M187" s="4"/>
      <c r="N187" s="4"/>
      <c r="O187" s="2"/>
      <c r="P187" s="2"/>
    </row>
    <row r="188" spans="1:16" ht="21" customHeight="1">
      <c r="A188" s="2"/>
      <c r="B188" s="2"/>
      <c r="C188" s="2"/>
      <c r="D188" s="2"/>
      <c r="E188" s="2"/>
      <c r="F188" s="2"/>
      <c r="G188" s="2"/>
      <c r="H188" s="4"/>
      <c r="I188" s="2"/>
      <c r="J188" s="2"/>
      <c r="K188" s="2"/>
      <c r="L188" s="2"/>
      <c r="M188" s="4"/>
      <c r="N188" s="4"/>
      <c r="O188" s="2"/>
      <c r="P188" s="2"/>
    </row>
    <row r="189" spans="1:16" ht="21" customHeight="1">
      <c r="A189" s="2"/>
      <c r="B189" s="2"/>
      <c r="C189" s="2"/>
      <c r="D189" s="2"/>
      <c r="E189" s="2"/>
      <c r="F189" s="2"/>
      <c r="G189" s="2"/>
      <c r="H189" s="4"/>
      <c r="I189" s="2"/>
      <c r="J189" s="2"/>
      <c r="K189" s="2"/>
      <c r="L189" s="2"/>
      <c r="M189" s="4"/>
      <c r="N189" s="4"/>
      <c r="O189" s="2"/>
      <c r="P189" s="2"/>
    </row>
    <row r="190" spans="1:16" ht="21" customHeight="1">
      <c r="A190" s="2"/>
      <c r="B190" s="2"/>
      <c r="C190" s="2"/>
      <c r="D190" s="2"/>
      <c r="E190" s="2"/>
      <c r="F190" s="2"/>
      <c r="G190" s="2"/>
      <c r="H190" s="4"/>
      <c r="I190" s="2"/>
      <c r="J190" s="2"/>
      <c r="K190" s="2"/>
      <c r="L190" s="2"/>
      <c r="M190" s="4"/>
      <c r="N190" s="4"/>
      <c r="O190" s="2"/>
      <c r="P190" s="2"/>
    </row>
    <row r="191" spans="1:16" ht="21" customHeight="1">
      <c r="A191" s="2"/>
      <c r="B191" s="2"/>
      <c r="C191" s="2"/>
      <c r="D191" s="2"/>
      <c r="E191" s="2"/>
      <c r="F191" s="2"/>
      <c r="G191" s="2"/>
      <c r="H191" s="4"/>
      <c r="I191" s="2"/>
      <c r="J191" s="2"/>
      <c r="K191" s="2"/>
      <c r="L191" s="2"/>
      <c r="M191" s="4"/>
      <c r="N191" s="4"/>
      <c r="O191" s="2"/>
      <c r="P191" s="2"/>
    </row>
    <row r="192" spans="1:16" ht="21" customHeight="1">
      <c r="A192" s="2"/>
      <c r="B192" s="2"/>
      <c r="C192" s="2"/>
      <c r="D192" s="2"/>
      <c r="E192" s="2"/>
      <c r="F192" s="2"/>
      <c r="G192" s="2"/>
      <c r="H192" s="4"/>
      <c r="I192" s="2"/>
      <c r="J192" s="2"/>
      <c r="K192" s="2"/>
      <c r="L192" s="2"/>
      <c r="M192" s="4"/>
      <c r="N192" s="4"/>
      <c r="O192" s="2"/>
      <c r="P192" s="2"/>
    </row>
    <row r="193" spans="1:16" ht="21" customHeight="1">
      <c r="A193" s="2"/>
      <c r="B193" s="2"/>
      <c r="C193" s="2"/>
      <c r="D193" s="2"/>
      <c r="E193" s="2"/>
      <c r="F193" s="2"/>
      <c r="G193" s="2"/>
      <c r="H193" s="4"/>
      <c r="I193" s="2"/>
      <c r="J193" s="2"/>
      <c r="K193" s="2"/>
      <c r="L193" s="2"/>
      <c r="M193" s="4"/>
      <c r="N193" s="4"/>
      <c r="O193" s="2"/>
      <c r="P193" s="2"/>
    </row>
    <row r="194" spans="1:16" ht="21" customHeight="1">
      <c r="A194" s="2"/>
      <c r="B194" s="2"/>
      <c r="C194" s="2"/>
      <c r="D194" s="2"/>
      <c r="E194" s="2"/>
      <c r="F194" s="2"/>
      <c r="G194" s="2"/>
      <c r="H194" s="4"/>
      <c r="I194" s="2"/>
      <c r="J194" s="2"/>
      <c r="K194" s="2"/>
      <c r="L194" s="2"/>
      <c r="M194" s="4"/>
      <c r="N194" s="4"/>
      <c r="O194" s="2"/>
      <c r="P194" s="2"/>
    </row>
    <row r="195" spans="1:16" ht="21" customHeight="1">
      <c r="A195" s="2"/>
      <c r="B195" s="2"/>
      <c r="C195" s="2"/>
      <c r="D195" s="2"/>
      <c r="E195" s="2"/>
      <c r="F195" s="2"/>
      <c r="G195" s="2"/>
      <c r="H195" s="4"/>
      <c r="I195" s="2"/>
      <c r="J195" s="2"/>
      <c r="K195" s="2"/>
      <c r="L195" s="2"/>
      <c r="M195" s="4"/>
      <c r="N195" s="4"/>
      <c r="O195" s="2"/>
      <c r="P195" s="2"/>
    </row>
    <row r="196" spans="1:16" ht="21" customHeight="1">
      <c r="A196" s="2"/>
      <c r="B196" s="2"/>
      <c r="C196" s="2"/>
      <c r="D196" s="2"/>
      <c r="E196" s="2"/>
      <c r="F196" s="2"/>
      <c r="G196" s="2"/>
      <c r="H196" s="4"/>
      <c r="I196" s="2"/>
      <c r="J196" s="2"/>
      <c r="K196" s="2"/>
      <c r="L196" s="2"/>
      <c r="M196" s="4"/>
      <c r="N196" s="4"/>
      <c r="O196" s="2"/>
      <c r="P196" s="2"/>
    </row>
    <row r="197" spans="1:16" ht="21" customHeight="1">
      <c r="A197" s="2"/>
      <c r="B197" s="2"/>
      <c r="C197" s="2"/>
      <c r="D197" s="2"/>
      <c r="E197" s="2"/>
      <c r="F197" s="2"/>
      <c r="G197" s="2"/>
      <c r="H197" s="4"/>
      <c r="I197" s="2"/>
      <c r="J197" s="2"/>
      <c r="K197" s="2"/>
      <c r="L197" s="2"/>
      <c r="M197" s="4"/>
      <c r="N197" s="4"/>
      <c r="O197" s="2"/>
      <c r="P197" s="2"/>
    </row>
    <row r="198" spans="1:16" ht="21" customHeight="1">
      <c r="A198" s="2"/>
      <c r="B198" s="2"/>
      <c r="C198" s="2"/>
      <c r="D198" s="2"/>
      <c r="E198" s="2"/>
      <c r="F198" s="2"/>
      <c r="G198" s="2"/>
      <c r="H198" s="4"/>
      <c r="I198" s="2"/>
      <c r="J198" s="2"/>
      <c r="K198" s="2"/>
      <c r="L198" s="2"/>
      <c r="M198" s="4"/>
      <c r="N198" s="4"/>
      <c r="O198" s="2"/>
      <c r="P198" s="2"/>
    </row>
    <row r="199" spans="1:16" ht="21" customHeight="1">
      <c r="A199" s="2"/>
      <c r="B199" s="2"/>
      <c r="C199" s="2"/>
      <c r="D199" s="2"/>
      <c r="E199" s="2"/>
      <c r="F199" s="2"/>
      <c r="G199" s="2"/>
      <c r="H199" s="4"/>
      <c r="I199" s="2"/>
      <c r="J199" s="2"/>
      <c r="K199" s="2"/>
      <c r="L199" s="2"/>
      <c r="M199" s="4"/>
      <c r="N199" s="4"/>
      <c r="O199" s="2"/>
      <c r="P199" s="2"/>
    </row>
    <row r="200" spans="1:16" ht="21" customHeight="1">
      <c r="A200" s="2"/>
      <c r="B200" s="2"/>
      <c r="C200" s="2"/>
      <c r="D200" s="2"/>
      <c r="E200" s="2"/>
      <c r="F200" s="2"/>
      <c r="G200" s="2"/>
      <c r="H200" s="4"/>
      <c r="I200" s="2"/>
      <c r="J200" s="2"/>
      <c r="K200" s="2"/>
      <c r="L200" s="2"/>
      <c r="M200" s="4"/>
      <c r="N200" s="4"/>
      <c r="O200" s="2"/>
      <c r="P200" s="2"/>
    </row>
    <row r="201" spans="1:16" ht="21" customHeight="1">
      <c r="A201" s="2"/>
      <c r="B201" s="2"/>
      <c r="C201" s="2"/>
      <c r="D201" s="2"/>
      <c r="E201" s="2"/>
      <c r="F201" s="2"/>
      <c r="G201" s="2"/>
      <c r="H201" s="4"/>
      <c r="I201" s="2"/>
      <c r="J201" s="2"/>
      <c r="K201" s="2"/>
      <c r="L201" s="2"/>
      <c r="M201" s="4"/>
      <c r="N201" s="4"/>
      <c r="O201" s="2"/>
      <c r="P201" s="2"/>
    </row>
    <row r="202" spans="1:16" ht="21" customHeight="1">
      <c r="A202" s="2"/>
      <c r="B202" s="2"/>
      <c r="C202" s="2"/>
      <c r="D202" s="2"/>
      <c r="E202" s="2"/>
      <c r="F202" s="2"/>
      <c r="G202" s="2"/>
      <c r="H202" s="4"/>
      <c r="I202" s="2"/>
      <c r="J202" s="2"/>
      <c r="K202" s="2"/>
      <c r="L202" s="2"/>
      <c r="M202" s="4"/>
      <c r="N202" s="4"/>
      <c r="O202" s="2"/>
      <c r="P202" s="2"/>
    </row>
    <row r="203" spans="1:16" ht="21" customHeight="1">
      <c r="A203" s="2"/>
      <c r="B203" s="2"/>
      <c r="C203" s="2"/>
      <c r="D203" s="2"/>
      <c r="E203" s="2"/>
      <c r="F203" s="2"/>
      <c r="G203" s="2"/>
      <c r="H203" s="4"/>
      <c r="I203" s="2"/>
      <c r="J203" s="2"/>
      <c r="K203" s="2"/>
      <c r="L203" s="2"/>
      <c r="M203" s="4"/>
      <c r="N203" s="4"/>
      <c r="O203" s="2"/>
      <c r="P203" s="2"/>
    </row>
    <row r="204" spans="1:16" ht="21" customHeight="1">
      <c r="A204" s="2"/>
      <c r="B204" s="2"/>
      <c r="C204" s="2"/>
      <c r="D204" s="2"/>
      <c r="E204" s="2"/>
      <c r="F204" s="2"/>
      <c r="G204" s="2"/>
      <c r="H204" s="4"/>
      <c r="I204" s="2"/>
      <c r="J204" s="2"/>
      <c r="K204" s="2"/>
      <c r="L204" s="2"/>
      <c r="M204" s="4"/>
      <c r="N204" s="4"/>
      <c r="O204" s="2"/>
      <c r="P204" s="2"/>
    </row>
    <row r="205" spans="1:16" ht="21" customHeight="1">
      <c r="A205" s="2"/>
      <c r="B205" s="2"/>
      <c r="C205" s="2"/>
      <c r="D205" s="2"/>
      <c r="E205" s="2"/>
      <c r="F205" s="2"/>
      <c r="G205" s="2"/>
      <c r="H205" s="4"/>
      <c r="I205" s="2"/>
      <c r="J205" s="2"/>
      <c r="K205" s="2"/>
      <c r="L205" s="2"/>
      <c r="M205" s="4"/>
      <c r="N205" s="4"/>
      <c r="O205" s="2"/>
      <c r="P205" s="2"/>
    </row>
    <row r="206" spans="1:16" ht="21" customHeight="1">
      <c r="A206" s="2"/>
      <c r="B206" s="2"/>
      <c r="C206" s="2"/>
      <c r="D206" s="2"/>
      <c r="E206" s="2"/>
      <c r="F206" s="2"/>
      <c r="G206" s="2"/>
      <c r="H206" s="4"/>
      <c r="I206" s="2"/>
      <c r="J206" s="2"/>
      <c r="K206" s="2"/>
      <c r="L206" s="2"/>
      <c r="M206" s="4"/>
      <c r="N206" s="4"/>
      <c r="O206" s="2"/>
      <c r="P206" s="2"/>
    </row>
    <row r="207" spans="1:16" ht="21" customHeight="1">
      <c r="A207" s="2"/>
      <c r="B207" s="2"/>
      <c r="C207" s="2"/>
      <c r="D207" s="2"/>
      <c r="E207" s="2"/>
      <c r="F207" s="2"/>
      <c r="G207" s="2"/>
      <c r="H207" s="4"/>
      <c r="I207" s="2"/>
      <c r="J207" s="2"/>
      <c r="K207" s="2"/>
      <c r="L207" s="2"/>
      <c r="M207" s="4"/>
      <c r="N207" s="4"/>
      <c r="O207" s="2"/>
      <c r="P207" s="2"/>
    </row>
    <row r="208" spans="1:16" ht="21" customHeight="1">
      <c r="A208" s="2"/>
      <c r="B208" s="2"/>
      <c r="C208" s="2"/>
      <c r="D208" s="2"/>
      <c r="E208" s="2"/>
      <c r="F208" s="2"/>
      <c r="G208" s="2"/>
      <c r="H208" s="4"/>
      <c r="I208" s="2"/>
      <c r="J208" s="2"/>
      <c r="K208" s="2"/>
      <c r="L208" s="2"/>
      <c r="M208" s="4"/>
      <c r="N208" s="4"/>
      <c r="O208" s="2"/>
      <c r="P208" s="2"/>
    </row>
    <row r="209" spans="1:16" ht="21" customHeight="1">
      <c r="A209" s="2"/>
      <c r="B209" s="2"/>
      <c r="C209" s="2"/>
      <c r="D209" s="2"/>
      <c r="E209" s="2"/>
      <c r="F209" s="2"/>
      <c r="G209" s="2"/>
      <c r="H209" s="4"/>
      <c r="I209" s="2"/>
      <c r="J209" s="2"/>
      <c r="K209" s="2"/>
      <c r="L209" s="2"/>
      <c r="M209" s="4"/>
      <c r="N209" s="4"/>
      <c r="O209" s="2"/>
      <c r="P209" s="2"/>
    </row>
    <row r="210" spans="1:16" ht="21" customHeight="1">
      <c r="A210" s="2"/>
      <c r="B210" s="2"/>
      <c r="C210" s="2"/>
      <c r="D210" s="2"/>
      <c r="E210" s="2"/>
      <c r="F210" s="2"/>
      <c r="G210" s="2"/>
      <c r="H210" s="4"/>
      <c r="I210" s="2"/>
      <c r="J210" s="2"/>
      <c r="K210" s="2"/>
      <c r="L210" s="2"/>
      <c r="M210" s="4"/>
      <c r="N210" s="4"/>
      <c r="O210" s="2"/>
      <c r="P210" s="2"/>
    </row>
    <row r="211" spans="1:16" ht="21" customHeight="1">
      <c r="A211" s="2"/>
      <c r="B211" s="2"/>
      <c r="C211" s="2"/>
      <c r="D211" s="2"/>
      <c r="E211" s="2"/>
      <c r="F211" s="2"/>
      <c r="G211" s="2"/>
      <c r="H211" s="4"/>
      <c r="I211" s="2"/>
      <c r="J211" s="2"/>
      <c r="K211" s="2"/>
      <c r="L211" s="2"/>
      <c r="M211" s="4"/>
      <c r="N211" s="4"/>
      <c r="O211" s="2"/>
      <c r="P211" s="2"/>
    </row>
    <row r="212" spans="1:16" ht="21" customHeight="1">
      <c r="A212" s="2"/>
      <c r="B212" s="2"/>
      <c r="C212" s="2"/>
      <c r="D212" s="2"/>
      <c r="E212" s="2"/>
      <c r="F212" s="2"/>
      <c r="G212" s="2"/>
      <c r="H212" s="4"/>
      <c r="I212" s="2"/>
      <c r="J212" s="2"/>
      <c r="K212" s="2"/>
      <c r="L212" s="2"/>
      <c r="M212" s="4"/>
      <c r="N212" s="4"/>
      <c r="O212" s="2"/>
      <c r="P212" s="2"/>
    </row>
    <row r="213" spans="1:16" ht="21" customHeight="1">
      <c r="A213" s="2"/>
      <c r="B213" s="2"/>
      <c r="C213" s="2"/>
      <c r="D213" s="2"/>
      <c r="E213" s="2"/>
      <c r="F213" s="2"/>
      <c r="G213" s="2"/>
      <c r="H213" s="4"/>
      <c r="I213" s="2"/>
      <c r="J213" s="2"/>
      <c r="K213" s="2"/>
      <c r="L213" s="2"/>
      <c r="M213" s="4"/>
      <c r="N213" s="4"/>
      <c r="O213" s="2"/>
      <c r="P213" s="2"/>
    </row>
    <row r="214" spans="1:16" ht="21" customHeight="1">
      <c r="A214" s="2"/>
      <c r="B214" s="2"/>
      <c r="C214" s="2"/>
      <c r="D214" s="2"/>
      <c r="E214" s="2"/>
      <c r="F214" s="2"/>
      <c r="G214" s="2"/>
      <c r="H214" s="4"/>
      <c r="I214" s="2"/>
      <c r="J214" s="2"/>
      <c r="K214" s="2"/>
      <c r="L214" s="2"/>
      <c r="M214" s="4"/>
      <c r="N214" s="4"/>
      <c r="O214" s="2"/>
      <c r="P214" s="2"/>
    </row>
    <row r="215" spans="1:16" ht="21" customHeight="1">
      <c r="A215" s="2"/>
      <c r="B215" s="2"/>
      <c r="C215" s="2"/>
      <c r="D215" s="2"/>
      <c r="E215" s="2"/>
      <c r="F215" s="2"/>
      <c r="G215" s="2"/>
      <c r="H215" s="4"/>
      <c r="I215" s="2"/>
      <c r="J215" s="2"/>
      <c r="K215" s="2"/>
      <c r="L215" s="2"/>
      <c r="M215" s="4"/>
      <c r="N215" s="4"/>
      <c r="O215" s="2"/>
      <c r="P215" s="2"/>
    </row>
    <row r="216" spans="1:16" ht="21" customHeight="1">
      <c r="A216" s="2"/>
      <c r="B216" s="2"/>
      <c r="C216" s="2"/>
      <c r="D216" s="2"/>
      <c r="E216" s="2"/>
      <c r="F216" s="2"/>
      <c r="G216" s="2"/>
      <c r="H216" s="4"/>
      <c r="I216" s="2"/>
      <c r="J216" s="2"/>
      <c r="K216" s="2"/>
      <c r="L216" s="2"/>
      <c r="M216" s="4"/>
      <c r="N216" s="4"/>
      <c r="O216" s="2"/>
      <c r="P216" s="2"/>
    </row>
    <row r="217" spans="1:16" ht="21" customHeight="1">
      <c r="A217" s="2"/>
      <c r="B217" s="2"/>
      <c r="C217" s="2"/>
      <c r="D217" s="2"/>
      <c r="E217" s="2"/>
      <c r="F217" s="2"/>
      <c r="G217" s="2"/>
      <c r="H217" s="4"/>
      <c r="I217" s="2"/>
      <c r="J217" s="2"/>
      <c r="K217" s="2"/>
      <c r="L217" s="2"/>
      <c r="M217" s="4"/>
      <c r="N217" s="4"/>
      <c r="O217" s="2"/>
      <c r="P217" s="2"/>
    </row>
    <row r="218" spans="1:16" ht="21" customHeight="1">
      <c r="A218" s="2"/>
      <c r="B218" s="2"/>
      <c r="C218" s="2"/>
      <c r="D218" s="2"/>
      <c r="E218" s="2"/>
      <c r="F218" s="2"/>
      <c r="G218" s="2"/>
      <c r="H218" s="4"/>
      <c r="I218" s="2"/>
      <c r="J218" s="2"/>
      <c r="K218" s="2"/>
      <c r="L218" s="2"/>
      <c r="M218" s="4"/>
      <c r="N218" s="4"/>
      <c r="O218" s="2"/>
      <c r="P218" s="2"/>
    </row>
    <row r="219" spans="1:16" ht="21" customHeight="1">
      <c r="A219" s="2"/>
      <c r="B219" s="2"/>
      <c r="C219" s="2"/>
      <c r="D219" s="2"/>
      <c r="E219" s="2"/>
      <c r="F219" s="2"/>
      <c r="G219" s="2"/>
      <c r="H219" s="4"/>
      <c r="I219" s="2"/>
      <c r="J219" s="2"/>
      <c r="K219" s="2"/>
      <c r="L219" s="2"/>
      <c r="M219" s="4"/>
      <c r="N219" s="4"/>
      <c r="O219" s="2"/>
      <c r="P219" s="2"/>
    </row>
    <row r="220" spans="1:16" ht="21" customHeight="1">
      <c r="A220" s="2"/>
      <c r="B220" s="2"/>
      <c r="C220" s="2"/>
      <c r="D220" s="2"/>
      <c r="E220" s="2"/>
      <c r="F220" s="2"/>
      <c r="G220" s="2"/>
      <c r="H220" s="4"/>
      <c r="I220" s="2"/>
      <c r="J220" s="2"/>
      <c r="K220" s="2"/>
      <c r="L220" s="2"/>
      <c r="M220" s="4"/>
      <c r="N220" s="4"/>
      <c r="O220" s="2"/>
      <c r="P220" s="2"/>
    </row>
    <row r="221" spans="1:16" ht="21" customHeight="1">
      <c r="A221" s="2"/>
      <c r="B221" s="2"/>
      <c r="C221" s="2"/>
      <c r="D221" s="2"/>
      <c r="E221" s="2"/>
      <c r="F221" s="2"/>
      <c r="G221" s="2"/>
      <c r="H221" s="4"/>
      <c r="I221" s="2"/>
      <c r="J221" s="2"/>
      <c r="K221" s="2"/>
      <c r="L221" s="2"/>
      <c r="M221" s="4"/>
      <c r="N221" s="4"/>
      <c r="O221" s="2"/>
      <c r="P221" s="2"/>
    </row>
    <row r="222" spans="1:16" ht="21" customHeight="1">
      <c r="A222" s="2"/>
      <c r="B222" s="2"/>
      <c r="C222" s="2"/>
      <c r="D222" s="2"/>
      <c r="E222" s="2"/>
      <c r="F222" s="2"/>
      <c r="G222" s="2"/>
      <c r="H222" s="4"/>
      <c r="I222" s="2"/>
      <c r="J222" s="2"/>
      <c r="K222" s="2"/>
      <c r="L222" s="2"/>
      <c r="M222" s="4"/>
      <c r="N222" s="4"/>
      <c r="O222" s="2"/>
      <c r="P222" s="2"/>
    </row>
    <row r="223" spans="1:16" ht="21" customHeight="1">
      <c r="A223" s="2"/>
      <c r="B223" s="2"/>
      <c r="C223" s="2"/>
      <c r="D223" s="2"/>
      <c r="E223" s="2"/>
      <c r="F223" s="2"/>
      <c r="G223" s="2"/>
      <c r="H223" s="4"/>
      <c r="I223" s="2"/>
      <c r="J223" s="2"/>
      <c r="K223" s="2"/>
      <c r="L223" s="2"/>
      <c r="M223" s="4"/>
      <c r="N223" s="4"/>
      <c r="O223" s="2"/>
      <c r="P223" s="2"/>
    </row>
    <row r="224" spans="1:16" ht="21" customHeight="1">
      <c r="A224" s="2"/>
      <c r="B224" s="2"/>
      <c r="C224" s="2"/>
      <c r="D224" s="2"/>
      <c r="E224" s="2"/>
      <c r="F224" s="2"/>
      <c r="G224" s="2"/>
      <c r="H224" s="4"/>
      <c r="I224" s="2"/>
      <c r="J224" s="2"/>
      <c r="K224" s="2"/>
      <c r="L224" s="2"/>
      <c r="M224" s="4"/>
      <c r="N224" s="4"/>
      <c r="O224" s="2"/>
      <c r="P224" s="2"/>
    </row>
    <row r="225" spans="1:16" ht="21" customHeight="1">
      <c r="A225" s="2"/>
      <c r="B225" s="2"/>
      <c r="C225" s="2"/>
      <c r="D225" s="2"/>
      <c r="E225" s="2"/>
      <c r="F225" s="2"/>
      <c r="G225" s="2"/>
      <c r="H225" s="4"/>
      <c r="I225" s="2"/>
      <c r="J225" s="2"/>
      <c r="K225" s="2"/>
      <c r="L225" s="2"/>
      <c r="M225" s="4"/>
      <c r="N225" s="4"/>
      <c r="O225" s="2"/>
      <c r="P225" s="2"/>
    </row>
    <row r="226" spans="1:16" ht="21" customHeight="1">
      <c r="A226" s="2"/>
      <c r="B226" s="2"/>
      <c r="C226" s="2"/>
      <c r="D226" s="2"/>
      <c r="E226" s="2"/>
      <c r="F226" s="2"/>
      <c r="G226" s="2"/>
      <c r="H226" s="4"/>
      <c r="I226" s="2"/>
      <c r="J226" s="2"/>
      <c r="K226" s="2"/>
      <c r="L226" s="2"/>
      <c r="M226" s="4"/>
      <c r="N226" s="4"/>
      <c r="O226" s="2"/>
      <c r="P226" s="2"/>
    </row>
    <row r="227" spans="1:16" ht="21" customHeight="1">
      <c r="A227" s="2"/>
      <c r="B227" s="2"/>
      <c r="C227" s="2"/>
      <c r="D227" s="2"/>
      <c r="E227" s="2"/>
      <c r="F227" s="2"/>
      <c r="G227" s="2"/>
      <c r="H227" s="4"/>
      <c r="I227" s="2"/>
      <c r="J227" s="2"/>
      <c r="K227" s="2"/>
      <c r="L227" s="2"/>
      <c r="M227" s="4"/>
      <c r="N227" s="4"/>
      <c r="O227" s="2"/>
      <c r="P227" s="2"/>
    </row>
    <row r="228" spans="1:16" ht="21" customHeight="1">
      <c r="A228" s="2"/>
      <c r="B228" s="2"/>
      <c r="C228" s="2"/>
      <c r="D228" s="2"/>
      <c r="E228" s="2"/>
      <c r="F228" s="2"/>
      <c r="G228" s="2"/>
      <c r="H228" s="4"/>
      <c r="I228" s="2"/>
      <c r="J228" s="2"/>
      <c r="K228" s="2"/>
      <c r="L228" s="2"/>
      <c r="M228" s="4"/>
      <c r="N228" s="4"/>
      <c r="O228" s="2"/>
      <c r="P228" s="2"/>
    </row>
    <row r="229" spans="1:16" ht="21" customHeight="1">
      <c r="A229" s="2"/>
      <c r="B229" s="2"/>
      <c r="C229" s="2"/>
      <c r="D229" s="2"/>
      <c r="E229" s="2"/>
      <c r="F229" s="2"/>
      <c r="G229" s="2"/>
      <c r="H229" s="4"/>
      <c r="I229" s="2"/>
      <c r="J229" s="2"/>
      <c r="K229" s="2"/>
      <c r="L229" s="2"/>
      <c r="M229" s="4"/>
      <c r="N229" s="4"/>
      <c r="O229" s="2"/>
      <c r="P229" s="2"/>
    </row>
    <row r="230" spans="1:16" ht="21" customHeight="1">
      <c r="A230" s="2"/>
      <c r="B230" s="2"/>
      <c r="C230" s="2"/>
      <c r="D230" s="2"/>
      <c r="E230" s="2"/>
      <c r="F230" s="2"/>
      <c r="G230" s="2"/>
      <c r="H230" s="4"/>
      <c r="I230" s="2"/>
      <c r="J230" s="2"/>
      <c r="K230" s="2"/>
      <c r="L230" s="2"/>
      <c r="M230" s="4"/>
      <c r="N230" s="4"/>
      <c r="O230" s="2"/>
      <c r="P230" s="2"/>
    </row>
    <row r="231" spans="1:16" ht="21" customHeight="1">
      <c r="A231" s="2"/>
      <c r="B231" s="2"/>
      <c r="C231" s="2"/>
      <c r="D231" s="2"/>
      <c r="E231" s="2"/>
      <c r="F231" s="2"/>
      <c r="G231" s="2"/>
      <c r="H231" s="4"/>
      <c r="I231" s="2"/>
      <c r="J231" s="2"/>
      <c r="K231" s="2"/>
      <c r="L231" s="2"/>
      <c r="M231" s="4"/>
      <c r="N231" s="4"/>
      <c r="O231" s="2"/>
      <c r="P231" s="2"/>
    </row>
    <row r="232" spans="1:16" ht="21" customHeight="1">
      <c r="A232" s="2"/>
      <c r="B232" s="2"/>
      <c r="C232" s="2"/>
      <c r="D232" s="2"/>
      <c r="E232" s="2"/>
      <c r="F232" s="2"/>
      <c r="G232" s="2"/>
      <c r="H232" s="4"/>
      <c r="I232" s="2"/>
      <c r="J232" s="2"/>
      <c r="K232" s="2"/>
      <c r="L232" s="2"/>
      <c r="M232" s="4"/>
      <c r="N232" s="4"/>
      <c r="O232" s="2"/>
      <c r="P232" s="2"/>
    </row>
    <row r="233" spans="1:16" ht="21" customHeight="1">
      <c r="A233" s="2"/>
      <c r="B233" s="2"/>
      <c r="C233" s="2"/>
      <c r="D233" s="2"/>
      <c r="E233" s="2"/>
      <c r="F233" s="2"/>
      <c r="G233" s="2"/>
      <c r="H233" s="4"/>
      <c r="I233" s="2"/>
      <c r="J233" s="2"/>
      <c r="K233" s="2"/>
      <c r="L233" s="2"/>
      <c r="M233" s="4"/>
      <c r="N233" s="4"/>
      <c r="O233" s="2"/>
      <c r="P233" s="2"/>
    </row>
    <row r="234" spans="1:16" ht="21" customHeight="1">
      <c r="A234" s="2"/>
      <c r="B234" s="2"/>
      <c r="C234" s="2"/>
      <c r="D234" s="2"/>
      <c r="E234" s="2"/>
      <c r="F234" s="2"/>
      <c r="G234" s="2"/>
      <c r="H234" s="4"/>
      <c r="I234" s="2"/>
      <c r="J234" s="2"/>
      <c r="K234" s="2"/>
      <c r="L234" s="2"/>
      <c r="M234" s="4"/>
      <c r="N234" s="4"/>
      <c r="O234" s="2"/>
      <c r="P234" s="2"/>
    </row>
    <row r="235" spans="1:16" ht="21" customHeight="1">
      <c r="A235" s="2"/>
      <c r="B235" s="2"/>
      <c r="C235" s="2"/>
      <c r="D235" s="2"/>
      <c r="E235" s="2"/>
      <c r="F235" s="2"/>
      <c r="G235" s="2"/>
      <c r="H235" s="4"/>
      <c r="I235" s="2"/>
      <c r="J235" s="2"/>
      <c r="K235" s="2"/>
      <c r="L235" s="2"/>
      <c r="M235" s="4"/>
      <c r="N235" s="4"/>
      <c r="O235" s="2"/>
      <c r="P235" s="2"/>
    </row>
    <row r="236" spans="1:16" ht="21" customHeight="1">
      <c r="A236" s="2"/>
      <c r="B236" s="2"/>
      <c r="C236" s="2"/>
      <c r="D236" s="2"/>
      <c r="E236" s="2"/>
      <c r="F236" s="2"/>
      <c r="G236" s="2"/>
      <c r="H236" s="4"/>
      <c r="I236" s="2"/>
      <c r="J236" s="2"/>
      <c r="K236" s="2"/>
      <c r="L236" s="2"/>
      <c r="M236" s="4"/>
      <c r="N236" s="4"/>
      <c r="O236" s="2"/>
      <c r="P236" s="2"/>
    </row>
    <row r="237" spans="1:16" ht="21" customHeight="1">
      <c r="A237" s="2"/>
      <c r="B237" s="2"/>
      <c r="C237" s="2"/>
      <c r="D237" s="2"/>
      <c r="E237" s="2"/>
      <c r="F237" s="2"/>
      <c r="G237" s="2"/>
      <c r="H237" s="4"/>
      <c r="I237" s="2"/>
      <c r="J237" s="2"/>
      <c r="K237" s="2"/>
      <c r="L237" s="2"/>
      <c r="M237" s="4"/>
      <c r="N237" s="4"/>
      <c r="O237" s="2"/>
      <c r="P237" s="2"/>
    </row>
    <row r="238" spans="1:16" ht="21" customHeight="1">
      <c r="A238" s="2"/>
      <c r="B238" s="2"/>
      <c r="C238" s="2"/>
      <c r="D238" s="2"/>
      <c r="E238" s="2"/>
      <c r="F238" s="2"/>
      <c r="G238" s="2"/>
      <c r="H238" s="4"/>
      <c r="I238" s="2"/>
      <c r="J238" s="2"/>
      <c r="K238" s="2"/>
      <c r="L238" s="2"/>
      <c r="M238" s="4"/>
      <c r="N238" s="4"/>
      <c r="O238" s="2"/>
      <c r="P238" s="2"/>
    </row>
    <row r="239" spans="1:16" ht="21" customHeight="1">
      <c r="A239" s="2"/>
      <c r="B239" s="2"/>
      <c r="C239" s="2"/>
      <c r="D239" s="2"/>
      <c r="E239" s="2"/>
      <c r="F239" s="2"/>
      <c r="G239" s="2"/>
      <c r="H239" s="4"/>
      <c r="I239" s="2"/>
      <c r="J239" s="2"/>
      <c r="K239" s="2"/>
      <c r="L239" s="2"/>
      <c r="M239" s="4"/>
      <c r="N239" s="4"/>
      <c r="O239" s="2"/>
      <c r="P239" s="2"/>
    </row>
    <row r="240" spans="1:16" ht="21" customHeight="1">
      <c r="A240" s="2"/>
      <c r="B240" s="2"/>
      <c r="C240" s="2"/>
      <c r="D240" s="2"/>
      <c r="E240" s="2"/>
      <c r="F240" s="2"/>
      <c r="G240" s="2"/>
      <c r="H240" s="4"/>
      <c r="I240" s="2"/>
      <c r="J240" s="2"/>
      <c r="K240" s="2"/>
      <c r="L240" s="2"/>
      <c r="M240" s="4"/>
      <c r="N240" s="4"/>
      <c r="O240" s="2"/>
      <c r="P240" s="2"/>
    </row>
    <row r="241" spans="1:16" ht="21" customHeight="1">
      <c r="A241" s="2"/>
      <c r="B241" s="2"/>
      <c r="C241" s="2"/>
      <c r="D241" s="2"/>
      <c r="E241" s="2"/>
      <c r="F241" s="2"/>
      <c r="G241" s="2"/>
      <c r="H241" s="4"/>
      <c r="I241" s="2"/>
      <c r="J241" s="2"/>
      <c r="K241" s="2"/>
      <c r="L241" s="2"/>
      <c r="M241" s="4"/>
      <c r="N241" s="4"/>
      <c r="O241" s="2"/>
      <c r="P241" s="2"/>
    </row>
    <row r="242" spans="1:16" ht="21" customHeight="1">
      <c r="A242" s="2"/>
      <c r="B242" s="2"/>
      <c r="C242" s="2"/>
      <c r="D242" s="2"/>
      <c r="E242" s="2"/>
      <c r="F242" s="2"/>
      <c r="G242" s="2"/>
      <c r="H242" s="4"/>
      <c r="I242" s="2"/>
      <c r="J242" s="2"/>
      <c r="K242" s="2"/>
      <c r="L242" s="2"/>
      <c r="M242" s="4"/>
      <c r="N242" s="4"/>
      <c r="O242" s="2"/>
      <c r="P242" s="2"/>
    </row>
    <row r="243" spans="1:16" ht="21" customHeight="1">
      <c r="A243" s="2"/>
      <c r="B243" s="2"/>
      <c r="C243" s="2"/>
      <c r="D243" s="2"/>
      <c r="E243" s="2"/>
      <c r="F243" s="2"/>
      <c r="G243" s="2"/>
      <c r="H243" s="4"/>
      <c r="I243" s="2"/>
      <c r="J243" s="2"/>
      <c r="K243" s="2"/>
      <c r="L243" s="2"/>
      <c r="M243" s="4"/>
      <c r="N243" s="4"/>
      <c r="O243" s="2"/>
      <c r="P243" s="2"/>
    </row>
    <row r="244" spans="1:16" ht="21" customHeight="1">
      <c r="A244" s="2"/>
      <c r="B244" s="2"/>
      <c r="C244" s="2"/>
      <c r="D244" s="2"/>
      <c r="E244" s="2"/>
      <c r="F244" s="2"/>
      <c r="G244" s="2"/>
      <c r="H244" s="4"/>
      <c r="I244" s="2"/>
      <c r="J244" s="2"/>
      <c r="K244" s="2"/>
      <c r="L244" s="2"/>
      <c r="M244" s="4"/>
      <c r="N244" s="4"/>
      <c r="O244" s="2"/>
      <c r="P244" s="2"/>
    </row>
    <row r="245" spans="1:16" ht="21" customHeight="1">
      <c r="A245" s="2"/>
      <c r="B245" s="2"/>
      <c r="C245" s="2"/>
      <c r="D245" s="2"/>
      <c r="E245" s="2"/>
      <c r="F245" s="2"/>
      <c r="G245" s="2"/>
      <c r="H245" s="4"/>
      <c r="I245" s="2"/>
      <c r="J245" s="2"/>
      <c r="K245" s="2"/>
      <c r="L245" s="2"/>
      <c r="M245" s="4"/>
      <c r="N245" s="4"/>
      <c r="O245" s="2"/>
      <c r="P245" s="2"/>
    </row>
    <row r="246" spans="1:16" ht="21" customHeight="1">
      <c r="A246" s="2"/>
      <c r="B246" s="2"/>
      <c r="C246" s="2"/>
      <c r="D246" s="2"/>
      <c r="E246" s="2"/>
      <c r="F246" s="2"/>
      <c r="G246" s="2"/>
      <c r="H246" s="4"/>
      <c r="I246" s="2"/>
      <c r="J246" s="2"/>
      <c r="K246" s="2"/>
      <c r="L246" s="2"/>
      <c r="M246" s="4"/>
      <c r="N246" s="4"/>
      <c r="O246" s="2"/>
      <c r="P246" s="2"/>
    </row>
    <row r="247" spans="1:16" ht="21" customHeight="1">
      <c r="A247" s="2"/>
      <c r="B247" s="2"/>
      <c r="C247" s="2"/>
      <c r="D247" s="2"/>
      <c r="E247" s="2"/>
      <c r="F247" s="2"/>
      <c r="G247" s="2"/>
      <c r="H247" s="4"/>
      <c r="I247" s="2"/>
      <c r="J247" s="2"/>
      <c r="K247" s="2"/>
      <c r="L247" s="2"/>
      <c r="M247" s="4"/>
      <c r="N247" s="4"/>
      <c r="O247" s="2"/>
      <c r="P247" s="2"/>
    </row>
    <row r="248" spans="1:16" ht="21" customHeight="1">
      <c r="A248" s="2"/>
      <c r="B248" s="2"/>
      <c r="C248" s="2"/>
      <c r="D248" s="2"/>
      <c r="E248" s="2"/>
      <c r="F248" s="2"/>
      <c r="G248" s="2"/>
      <c r="H248" s="4"/>
      <c r="I248" s="2"/>
      <c r="J248" s="2"/>
      <c r="K248" s="2"/>
      <c r="L248" s="2"/>
      <c r="M248" s="4"/>
      <c r="N248" s="4"/>
      <c r="O248" s="2"/>
      <c r="P248" s="2"/>
    </row>
    <row r="249" spans="1:16" ht="21" customHeight="1">
      <c r="A249" s="2"/>
      <c r="B249" s="2"/>
      <c r="C249" s="2"/>
      <c r="D249" s="2"/>
      <c r="E249" s="2"/>
      <c r="F249" s="2"/>
      <c r="G249" s="2"/>
      <c r="H249" s="4"/>
      <c r="I249" s="2"/>
      <c r="J249" s="2"/>
      <c r="K249" s="2"/>
      <c r="L249" s="2"/>
      <c r="M249" s="4"/>
      <c r="N249" s="4"/>
      <c r="O249" s="2"/>
      <c r="P249" s="2"/>
    </row>
    <row r="250" spans="1:16" ht="21" customHeight="1">
      <c r="A250" s="2"/>
      <c r="B250" s="2"/>
      <c r="C250" s="2"/>
      <c r="D250" s="2"/>
      <c r="E250" s="2"/>
      <c r="F250" s="2"/>
      <c r="G250" s="2"/>
      <c r="H250" s="4"/>
      <c r="I250" s="2"/>
      <c r="J250" s="2"/>
      <c r="K250" s="2"/>
      <c r="L250" s="2"/>
      <c r="M250" s="4"/>
      <c r="N250" s="4"/>
      <c r="O250" s="2"/>
      <c r="P250" s="2"/>
    </row>
    <row r="251" spans="1:16" ht="21" customHeight="1">
      <c r="A251" s="2"/>
      <c r="B251" s="2"/>
      <c r="C251" s="2"/>
      <c r="D251" s="2"/>
      <c r="E251" s="2"/>
      <c r="F251" s="2"/>
      <c r="G251" s="2"/>
      <c r="H251" s="4"/>
      <c r="I251" s="2"/>
      <c r="J251" s="2"/>
      <c r="K251" s="2"/>
      <c r="L251" s="2"/>
      <c r="M251" s="4"/>
      <c r="N251" s="4"/>
      <c r="O251" s="2"/>
      <c r="P251" s="2"/>
    </row>
    <row r="252" spans="1:16" ht="21" customHeight="1">
      <c r="A252" s="2"/>
      <c r="B252" s="2"/>
      <c r="C252" s="2"/>
      <c r="D252" s="2"/>
      <c r="E252" s="2"/>
      <c r="F252" s="2"/>
      <c r="G252" s="2"/>
      <c r="H252" s="4"/>
      <c r="I252" s="2"/>
      <c r="J252" s="2"/>
      <c r="K252" s="2"/>
      <c r="L252" s="2"/>
      <c r="M252" s="4"/>
      <c r="N252" s="4"/>
      <c r="O252" s="2"/>
      <c r="P252" s="2"/>
    </row>
    <row r="253" spans="1:16" ht="21" customHeight="1">
      <c r="A253" s="2"/>
      <c r="B253" s="2"/>
      <c r="C253" s="2"/>
      <c r="D253" s="2"/>
      <c r="E253" s="2"/>
      <c r="F253" s="2"/>
      <c r="G253" s="2"/>
      <c r="H253" s="4"/>
      <c r="I253" s="2"/>
      <c r="J253" s="2"/>
      <c r="K253" s="2"/>
      <c r="L253" s="2"/>
      <c r="M253" s="4"/>
      <c r="N253" s="4"/>
      <c r="O253" s="2"/>
      <c r="P253" s="2"/>
    </row>
    <row r="254" spans="1:16" ht="21" customHeight="1">
      <c r="A254" s="2"/>
      <c r="B254" s="2"/>
      <c r="C254" s="2"/>
      <c r="D254" s="2"/>
      <c r="E254" s="2"/>
      <c r="F254" s="2"/>
      <c r="G254" s="2"/>
      <c r="H254" s="4"/>
      <c r="I254" s="2"/>
      <c r="J254" s="2"/>
      <c r="K254" s="2"/>
      <c r="L254" s="2"/>
      <c r="M254" s="4"/>
      <c r="N254" s="4"/>
      <c r="O254" s="2"/>
      <c r="P254" s="2"/>
    </row>
    <row r="255" spans="1:16" ht="21" customHeight="1">
      <c r="A255" s="2"/>
      <c r="B255" s="2"/>
      <c r="C255" s="2"/>
      <c r="D255" s="2"/>
      <c r="E255" s="2"/>
      <c r="F255" s="2"/>
      <c r="G255" s="2"/>
      <c r="H255" s="4"/>
      <c r="I255" s="2"/>
      <c r="J255" s="2"/>
      <c r="K255" s="2"/>
      <c r="L255" s="2"/>
      <c r="M255" s="4"/>
      <c r="N255" s="4"/>
      <c r="O255" s="2"/>
      <c r="P255" s="2"/>
    </row>
    <row r="256" spans="1:16" ht="21" customHeight="1">
      <c r="A256" s="2"/>
      <c r="B256" s="2"/>
      <c r="C256" s="2"/>
      <c r="D256" s="2"/>
      <c r="E256" s="2"/>
      <c r="F256" s="2"/>
      <c r="G256" s="2"/>
      <c r="H256" s="4"/>
      <c r="I256" s="2"/>
      <c r="J256" s="2"/>
      <c r="K256" s="2"/>
      <c r="L256" s="2"/>
      <c r="M256" s="4"/>
      <c r="N256" s="4"/>
      <c r="O256" s="2"/>
      <c r="P256" s="2"/>
    </row>
    <row r="257" spans="1:16" ht="21" customHeight="1">
      <c r="A257" s="2"/>
      <c r="B257" s="2"/>
      <c r="C257" s="2"/>
      <c r="D257" s="2"/>
      <c r="E257" s="2"/>
      <c r="F257" s="2"/>
      <c r="G257" s="2"/>
      <c r="H257" s="4"/>
      <c r="I257" s="2"/>
      <c r="J257" s="2"/>
      <c r="K257" s="2"/>
      <c r="L257" s="2"/>
      <c r="M257" s="4"/>
      <c r="N257" s="4"/>
      <c r="O257" s="2"/>
      <c r="P257" s="2"/>
    </row>
    <row r="258" spans="1:16" ht="21" customHeight="1">
      <c r="A258" s="2"/>
      <c r="B258" s="2"/>
      <c r="C258" s="2"/>
      <c r="D258" s="2"/>
      <c r="E258" s="2"/>
      <c r="F258" s="2"/>
      <c r="G258" s="2"/>
      <c r="H258" s="4"/>
      <c r="I258" s="2"/>
      <c r="J258" s="2"/>
      <c r="K258" s="2"/>
      <c r="L258" s="2"/>
      <c r="M258" s="4"/>
      <c r="N258" s="4"/>
      <c r="O258" s="2"/>
      <c r="P258" s="2"/>
    </row>
    <row r="259" spans="1:16" ht="21" customHeight="1">
      <c r="A259" s="2"/>
      <c r="B259" s="2"/>
      <c r="C259" s="2"/>
      <c r="D259" s="2"/>
      <c r="E259" s="2"/>
      <c r="F259" s="2"/>
      <c r="G259" s="2"/>
      <c r="H259" s="4"/>
      <c r="I259" s="2"/>
      <c r="J259" s="2"/>
      <c r="K259" s="2"/>
      <c r="L259" s="2"/>
      <c r="M259" s="4"/>
      <c r="N259" s="4"/>
      <c r="O259" s="2"/>
      <c r="P259" s="2"/>
    </row>
    <row r="260" spans="1:16" ht="21" customHeight="1">
      <c r="A260" s="2"/>
      <c r="B260" s="2"/>
      <c r="C260" s="2"/>
      <c r="D260" s="2"/>
      <c r="E260" s="2"/>
      <c r="F260" s="2"/>
      <c r="G260" s="2"/>
      <c r="H260" s="4"/>
      <c r="I260" s="2"/>
      <c r="J260" s="2"/>
      <c r="K260" s="2"/>
      <c r="L260" s="2"/>
      <c r="M260" s="4"/>
      <c r="N260" s="4"/>
      <c r="O260" s="2"/>
      <c r="P260" s="2"/>
    </row>
    <row r="261" spans="1:16" ht="21" customHeight="1">
      <c r="A261" s="2"/>
      <c r="B261" s="2"/>
      <c r="C261" s="2"/>
      <c r="D261" s="2"/>
      <c r="E261" s="2"/>
      <c r="F261" s="2"/>
      <c r="G261" s="2"/>
      <c r="H261" s="4"/>
      <c r="I261" s="2"/>
      <c r="J261" s="2"/>
      <c r="K261" s="2"/>
      <c r="L261" s="2"/>
      <c r="M261" s="4"/>
      <c r="N261" s="4"/>
      <c r="O261" s="2"/>
      <c r="P261" s="2"/>
    </row>
    <row r="262" spans="1:16" ht="21" customHeight="1">
      <c r="A262" s="2"/>
      <c r="B262" s="2"/>
      <c r="C262" s="2"/>
      <c r="D262" s="2"/>
      <c r="E262" s="2"/>
      <c r="F262" s="2"/>
      <c r="G262" s="2"/>
      <c r="H262" s="4"/>
      <c r="I262" s="2"/>
      <c r="J262" s="2"/>
      <c r="K262" s="2"/>
      <c r="L262" s="2"/>
      <c r="M262" s="4"/>
      <c r="N262" s="4"/>
      <c r="O262" s="2"/>
      <c r="P262" s="2"/>
    </row>
    <row r="263" spans="1:16" ht="21" customHeight="1">
      <c r="A263" s="2"/>
      <c r="B263" s="2"/>
      <c r="C263" s="2"/>
      <c r="D263" s="2"/>
      <c r="E263" s="2"/>
      <c r="F263" s="2"/>
      <c r="G263" s="2"/>
      <c r="H263" s="4"/>
      <c r="I263" s="2"/>
      <c r="J263" s="2"/>
      <c r="K263" s="2"/>
      <c r="L263" s="2"/>
      <c r="M263" s="4"/>
      <c r="N263" s="4"/>
      <c r="O263" s="2"/>
      <c r="P263" s="2"/>
    </row>
    <row r="264" spans="1:16" ht="21" customHeight="1">
      <c r="A264" s="2"/>
      <c r="B264" s="2"/>
      <c r="C264" s="2"/>
      <c r="D264" s="2"/>
      <c r="E264" s="2"/>
      <c r="F264" s="2"/>
      <c r="G264" s="2"/>
      <c r="H264" s="4"/>
      <c r="I264" s="2"/>
      <c r="J264" s="2"/>
      <c r="K264" s="2"/>
      <c r="L264" s="2"/>
      <c r="M264" s="4"/>
      <c r="N264" s="4"/>
      <c r="O264" s="2"/>
      <c r="P264" s="2"/>
    </row>
    <row r="265" spans="1:16" ht="21" customHeight="1">
      <c r="A265" s="2"/>
      <c r="B265" s="2"/>
      <c r="C265" s="2"/>
      <c r="D265" s="2"/>
      <c r="E265" s="2"/>
      <c r="F265" s="2"/>
      <c r="G265" s="2"/>
      <c r="H265" s="4"/>
      <c r="I265" s="2"/>
      <c r="J265" s="2"/>
      <c r="K265" s="2"/>
      <c r="L265" s="2"/>
      <c r="M265" s="4"/>
      <c r="N265" s="4"/>
      <c r="O265" s="2"/>
      <c r="P265" s="2"/>
    </row>
    <row r="266" spans="1:16" ht="21" customHeight="1">
      <c r="A266" s="2"/>
      <c r="B266" s="2"/>
      <c r="C266" s="2"/>
      <c r="D266" s="2"/>
      <c r="E266" s="2"/>
      <c r="F266" s="2"/>
      <c r="G266" s="2"/>
      <c r="H266" s="4"/>
      <c r="I266" s="2"/>
      <c r="J266" s="2"/>
      <c r="K266" s="2"/>
      <c r="L266" s="2"/>
      <c r="M266" s="4"/>
      <c r="N266" s="4"/>
      <c r="O266" s="2"/>
      <c r="P266" s="2"/>
    </row>
    <row r="267" spans="1:16" ht="21" customHeight="1">
      <c r="A267" s="2"/>
      <c r="B267" s="2"/>
      <c r="C267" s="2"/>
      <c r="D267" s="2"/>
      <c r="E267" s="2"/>
      <c r="F267" s="2"/>
      <c r="G267" s="2"/>
      <c r="H267" s="4"/>
      <c r="I267" s="2"/>
      <c r="J267" s="2"/>
      <c r="K267" s="2"/>
      <c r="L267" s="2"/>
      <c r="M267" s="4"/>
      <c r="N267" s="4"/>
      <c r="O267" s="2"/>
      <c r="P267" s="2"/>
    </row>
    <row r="268" spans="1:16" ht="21" customHeight="1">
      <c r="A268" s="2"/>
      <c r="B268" s="2"/>
      <c r="C268" s="2"/>
      <c r="D268" s="2"/>
      <c r="E268" s="2"/>
      <c r="F268" s="2"/>
      <c r="G268" s="2"/>
      <c r="H268" s="4"/>
      <c r="I268" s="2"/>
      <c r="J268" s="2"/>
      <c r="K268" s="2"/>
      <c r="L268" s="2"/>
      <c r="M268" s="4"/>
      <c r="N268" s="4"/>
      <c r="O268" s="2"/>
      <c r="P268" s="2"/>
    </row>
    <row r="269" spans="1:16" ht="21" customHeight="1">
      <c r="A269" s="2"/>
      <c r="B269" s="2"/>
      <c r="C269" s="2"/>
      <c r="D269" s="2"/>
      <c r="E269" s="2"/>
      <c r="F269" s="2"/>
      <c r="G269" s="2"/>
      <c r="H269" s="4"/>
      <c r="I269" s="2"/>
      <c r="J269" s="2"/>
      <c r="K269" s="2"/>
      <c r="L269" s="2"/>
      <c r="M269" s="4"/>
      <c r="N269" s="4"/>
      <c r="O269" s="2"/>
      <c r="P269" s="2"/>
    </row>
    <row r="270" spans="1:16" ht="21" customHeight="1">
      <c r="A270" s="2"/>
      <c r="B270" s="2"/>
      <c r="C270" s="2"/>
      <c r="D270" s="2"/>
      <c r="E270" s="2"/>
      <c r="F270" s="2"/>
      <c r="G270" s="2"/>
      <c r="H270" s="4"/>
      <c r="I270" s="2"/>
      <c r="J270" s="2"/>
      <c r="K270" s="2"/>
      <c r="L270" s="2"/>
      <c r="M270" s="4"/>
      <c r="N270" s="4"/>
      <c r="O270" s="2"/>
      <c r="P270" s="2"/>
    </row>
    <row r="271" spans="1:16" ht="21" customHeight="1">
      <c r="A271" s="2"/>
      <c r="B271" s="2"/>
      <c r="C271" s="2"/>
      <c r="D271" s="2"/>
      <c r="E271" s="2"/>
      <c r="F271" s="2"/>
      <c r="G271" s="2"/>
      <c r="H271" s="4"/>
      <c r="I271" s="2"/>
      <c r="J271" s="2"/>
      <c r="K271" s="2"/>
      <c r="L271" s="2"/>
      <c r="M271" s="4"/>
      <c r="N271" s="4"/>
      <c r="O271" s="2"/>
      <c r="P271" s="2"/>
    </row>
    <row r="272" spans="1:16" ht="21" customHeight="1">
      <c r="A272" s="2"/>
      <c r="B272" s="2"/>
      <c r="C272" s="2"/>
      <c r="D272" s="2"/>
      <c r="E272" s="2"/>
      <c r="F272" s="2"/>
      <c r="G272" s="2"/>
      <c r="H272" s="4"/>
      <c r="I272" s="2"/>
      <c r="J272" s="2"/>
      <c r="K272" s="2"/>
      <c r="L272" s="2"/>
      <c r="M272" s="4"/>
      <c r="N272" s="4"/>
      <c r="O272" s="2"/>
      <c r="P272" s="2"/>
    </row>
    <row r="273" spans="1:16" ht="21" customHeight="1">
      <c r="A273" s="2"/>
      <c r="B273" s="2"/>
      <c r="C273" s="2"/>
      <c r="D273" s="2"/>
      <c r="E273" s="2"/>
      <c r="F273" s="2"/>
      <c r="G273" s="2"/>
      <c r="H273" s="4"/>
      <c r="I273" s="2"/>
      <c r="J273" s="2"/>
      <c r="K273" s="2"/>
      <c r="L273" s="2"/>
      <c r="M273" s="4"/>
      <c r="N273" s="4"/>
      <c r="O273" s="2"/>
      <c r="P273" s="2"/>
    </row>
    <row r="274" spans="1:16" ht="21" customHeight="1">
      <c r="A274" s="2"/>
      <c r="B274" s="2"/>
      <c r="C274" s="2"/>
      <c r="D274" s="2"/>
      <c r="E274" s="2"/>
      <c r="F274" s="2"/>
      <c r="G274" s="2"/>
      <c r="H274" s="4"/>
      <c r="I274" s="2"/>
      <c r="J274" s="2"/>
      <c r="K274" s="2"/>
      <c r="L274" s="2"/>
      <c r="M274" s="4"/>
      <c r="N274" s="4"/>
      <c r="O274" s="2"/>
      <c r="P274" s="2"/>
    </row>
    <row r="275" spans="1:16" ht="21" customHeight="1">
      <c r="A275" s="2"/>
      <c r="B275" s="2"/>
      <c r="C275" s="2"/>
      <c r="D275" s="2"/>
      <c r="E275" s="2"/>
      <c r="F275" s="2"/>
      <c r="G275" s="2"/>
      <c r="H275" s="4"/>
      <c r="I275" s="2"/>
      <c r="J275" s="2"/>
      <c r="K275" s="2"/>
      <c r="L275" s="2"/>
      <c r="M275" s="4"/>
      <c r="N275" s="4"/>
      <c r="O275" s="2"/>
      <c r="P275" s="2"/>
    </row>
    <row r="276" spans="1:16" ht="21" customHeight="1">
      <c r="A276" s="2"/>
      <c r="B276" s="2"/>
      <c r="C276" s="2"/>
      <c r="D276" s="2"/>
      <c r="E276" s="2"/>
      <c r="F276" s="2"/>
      <c r="G276" s="2"/>
      <c r="H276" s="4"/>
      <c r="I276" s="2"/>
      <c r="J276" s="2"/>
      <c r="K276" s="2"/>
      <c r="L276" s="2"/>
      <c r="M276" s="4"/>
      <c r="N276" s="4"/>
      <c r="O276" s="2"/>
      <c r="P276" s="2"/>
    </row>
    <row r="277" spans="1:16" ht="21" customHeight="1">
      <c r="A277" s="2"/>
      <c r="B277" s="2"/>
      <c r="C277" s="2"/>
      <c r="D277" s="2"/>
      <c r="E277" s="2"/>
      <c r="F277" s="2"/>
      <c r="G277" s="2"/>
      <c r="H277" s="4"/>
      <c r="I277" s="2"/>
      <c r="J277" s="2"/>
      <c r="K277" s="2"/>
      <c r="L277" s="2"/>
      <c r="M277" s="4"/>
      <c r="N277" s="4"/>
      <c r="O277" s="2"/>
      <c r="P277" s="2"/>
    </row>
    <row r="278" spans="1:16" ht="21" customHeight="1">
      <c r="A278" s="2"/>
      <c r="B278" s="2"/>
      <c r="C278" s="2"/>
      <c r="D278" s="2"/>
      <c r="E278" s="2"/>
      <c r="F278" s="2"/>
      <c r="G278" s="2"/>
      <c r="H278" s="4"/>
      <c r="I278" s="2"/>
      <c r="J278" s="2"/>
      <c r="K278" s="2"/>
      <c r="L278" s="2"/>
      <c r="M278" s="4"/>
      <c r="N278" s="4"/>
      <c r="O278" s="2"/>
      <c r="P278" s="2"/>
    </row>
    <row r="279" spans="1:16" ht="21" customHeight="1">
      <c r="A279" s="2"/>
      <c r="B279" s="2"/>
      <c r="C279" s="2"/>
      <c r="D279" s="2"/>
      <c r="E279" s="2"/>
      <c r="F279" s="2"/>
      <c r="G279" s="2"/>
      <c r="H279" s="4"/>
      <c r="I279" s="2"/>
      <c r="J279" s="2"/>
      <c r="K279" s="2"/>
      <c r="L279" s="2"/>
      <c r="M279" s="4"/>
      <c r="N279" s="4"/>
      <c r="O279" s="2"/>
      <c r="P279" s="2"/>
    </row>
    <row r="280" spans="1:16" ht="21" customHeight="1">
      <c r="A280" s="2"/>
      <c r="B280" s="2"/>
      <c r="C280" s="2"/>
      <c r="D280" s="2"/>
      <c r="E280" s="2"/>
      <c r="F280" s="2"/>
      <c r="G280" s="2"/>
      <c r="H280" s="4"/>
      <c r="I280" s="2"/>
      <c r="J280" s="2"/>
      <c r="K280" s="2"/>
      <c r="L280" s="2"/>
      <c r="M280" s="4"/>
      <c r="N280" s="4"/>
      <c r="O280" s="2"/>
      <c r="P280" s="2"/>
    </row>
    <row r="281" spans="1:16" ht="21" customHeight="1">
      <c r="A281" s="2"/>
      <c r="B281" s="2"/>
      <c r="C281" s="2"/>
      <c r="D281" s="2"/>
      <c r="E281" s="2"/>
      <c r="F281" s="2"/>
      <c r="G281" s="2"/>
      <c r="H281" s="4"/>
      <c r="I281" s="2"/>
      <c r="J281" s="2"/>
      <c r="K281" s="2"/>
      <c r="L281" s="2"/>
      <c r="M281" s="4"/>
      <c r="N281" s="4"/>
      <c r="O281" s="2"/>
      <c r="P281" s="2"/>
    </row>
    <row r="282" spans="1:16" ht="21" customHeight="1">
      <c r="A282" s="2"/>
      <c r="B282" s="2"/>
      <c r="C282" s="2"/>
      <c r="D282" s="2"/>
      <c r="E282" s="2"/>
      <c r="F282" s="2"/>
      <c r="G282" s="2"/>
      <c r="H282" s="4"/>
      <c r="I282" s="2"/>
      <c r="J282" s="2"/>
      <c r="K282" s="2"/>
      <c r="L282" s="2"/>
      <c r="M282" s="4"/>
      <c r="N282" s="4"/>
      <c r="O282" s="2"/>
      <c r="P282" s="2"/>
    </row>
    <row r="283" spans="1:16" ht="21" customHeight="1">
      <c r="A283" s="2"/>
      <c r="B283" s="2"/>
      <c r="C283" s="2"/>
      <c r="D283" s="2"/>
      <c r="E283" s="2"/>
      <c r="F283" s="2"/>
      <c r="G283" s="2"/>
      <c r="H283" s="4"/>
      <c r="I283" s="2"/>
      <c r="J283" s="2"/>
      <c r="K283" s="2"/>
      <c r="L283" s="2"/>
      <c r="M283" s="4"/>
      <c r="N283" s="4"/>
      <c r="O283" s="2"/>
      <c r="P283" s="2"/>
    </row>
    <row r="284" spans="1:16" ht="21" customHeight="1">
      <c r="A284" s="2"/>
      <c r="B284" s="2"/>
      <c r="C284" s="2"/>
      <c r="D284" s="2"/>
      <c r="E284" s="2"/>
      <c r="F284" s="2"/>
      <c r="G284" s="2"/>
      <c r="H284" s="4"/>
      <c r="I284" s="2"/>
      <c r="J284" s="2"/>
      <c r="K284" s="2"/>
      <c r="L284" s="2"/>
      <c r="M284" s="4"/>
      <c r="N284" s="4"/>
      <c r="O284" s="2"/>
      <c r="P284" s="2"/>
    </row>
    <row r="285" spans="1:16" ht="21" customHeight="1">
      <c r="A285" s="2"/>
      <c r="B285" s="2"/>
      <c r="C285" s="2"/>
      <c r="D285" s="2"/>
      <c r="E285" s="2"/>
      <c r="F285" s="2"/>
      <c r="G285" s="2"/>
      <c r="H285" s="4"/>
      <c r="I285" s="2"/>
      <c r="J285" s="2"/>
      <c r="K285" s="2"/>
      <c r="L285" s="2"/>
      <c r="M285" s="4"/>
      <c r="N285" s="4"/>
      <c r="O285" s="2"/>
      <c r="P285" s="2"/>
    </row>
    <row r="286" spans="1:16" ht="21" customHeight="1">
      <c r="A286" s="2"/>
      <c r="B286" s="2"/>
      <c r="C286" s="2"/>
      <c r="D286" s="2"/>
      <c r="E286" s="2"/>
      <c r="F286" s="2"/>
      <c r="G286" s="2"/>
      <c r="H286" s="4"/>
      <c r="I286" s="2"/>
      <c r="J286" s="2"/>
      <c r="K286" s="2"/>
      <c r="L286" s="2"/>
      <c r="M286" s="4"/>
      <c r="N286" s="4"/>
      <c r="O286" s="2"/>
      <c r="P286" s="2"/>
    </row>
    <row r="287" spans="1:16" ht="21" customHeight="1">
      <c r="A287" s="2"/>
      <c r="B287" s="2"/>
      <c r="C287" s="2"/>
      <c r="D287" s="2"/>
      <c r="E287" s="2"/>
      <c r="F287" s="2"/>
      <c r="G287" s="2"/>
      <c r="H287" s="4"/>
      <c r="I287" s="2"/>
      <c r="J287" s="2"/>
      <c r="K287" s="2"/>
      <c r="L287" s="2"/>
      <c r="M287" s="4"/>
      <c r="N287" s="4"/>
      <c r="O287" s="2"/>
      <c r="P287" s="2"/>
    </row>
    <row r="288" spans="1:16" ht="21" customHeight="1">
      <c r="A288" s="2"/>
      <c r="B288" s="2"/>
      <c r="C288" s="2"/>
      <c r="D288" s="2"/>
      <c r="E288" s="2"/>
      <c r="F288" s="2"/>
      <c r="G288" s="2"/>
      <c r="H288" s="4"/>
      <c r="I288" s="2"/>
      <c r="J288" s="2"/>
      <c r="K288" s="2"/>
      <c r="L288" s="2"/>
      <c r="M288" s="4"/>
      <c r="N288" s="4"/>
      <c r="O288" s="2"/>
      <c r="P288" s="2"/>
    </row>
    <row r="289" spans="1:16" ht="21" customHeight="1">
      <c r="A289" s="2"/>
      <c r="B289" s="2"/>
      <c r="C289" s="2"/>
      <c r="D289" s="2"/>
      <c r="E289" s="2"/>
      <c r="F289" s="2"/>
      <c r="G289" s="2"/>
      <c r="H289" s="4"/>
      <c r="I289" s="2"/>
      <c r="J289" s="2"/>
      <c r="K289" s="2"/>
      <c r="L289" s="2"/>
      <c r="M289" s="4"/>
      <c r="N289" s="4"/>
      <c r="O289" s="2"/>
      <c r="P289" s="2"/>
    </row>
    <row r="290" spans="1:16" ht="21" customHeight="1">
      <c r="A290" s="2"/>
      <c r="B290" s="2"/>
      <c r="C290" s="2"/>
      <c r="D290" s="2"/>
      <c r="E290" s="2"/>
      <c r="F290" s="2"/>
      <c r="G290" s="2"/>
      <c r="H290" s="4"/>
      <c r="I290" s="2"/>
      <c r="J290" s="2"/>
      <c r="K290" s="2"/>
      <c r="L290" s="2"/>
      <c r="M290" s="4"/>
      <c r="N290" s="4"/>
      <c r="O290" s="2"/>
      <c r="P290" s="2"/>
    </row>
    <row r="291" spans="1:16" ht="21" customHeight="1">
      <c r="A291" s="2"/>
      <c r="B291" s="2"/>
      <c r="C291" s="2"/>
      <c r="D291" s="2"/>
      <c r="E291" s="2"/>
      <c r="F291" s="2"/>
      <c r="G291" s="2"/>
      <c r="H291" s="4"/>
      <c r="I291" s="2"/>
      <c r="J291" s="2"/>
      <c r="K291" s="2"/>
      <c r="L291" s="2"/>
      <c r="M291" s="4"/>
      <c r="N291" s="4"/>
      <c r="O291" s="2"/>
      <c r="P291" s="2"/>
    </row>
    <row r="292" spans="1:16" ht="21" customHeight="1">
      <c r="A292" s="2"/>
      <c r="B292" s="2"/>
      <c r="C292" s="2"/>
      <c r="D292" s="2"/>
      <c r="E292" s="2"/>
      <c r="F292" s="2"/>
      <c r="G292" s="2"/>
      <c r="H292" s="4"/>
      <c r="I292" s="2"/>
      <c r="J292" s="2"/>
      <c r="K292" s="2"/>
      <c r="L292" s="2"/>
      <c r="M292" s="4"/>
      <c r="N292" s="4"/>
      <c r="O292" s="2"/>
      <c r="P292" s="2"/>
    </row>
    <row r="293" spans="1:16" ht="21" customHeight="1">
      <c r="A293" s="2"/>
      <c r="B293" s="2"/>
      <c r="C293" s="2"/>
      <c r="D293" s="2"/>
      <c r="E293" s="2"/>
      <c r="F293" s="2"/>
      <c r="G293" s="2"/>
      <c r="H293" s="4"/>
      <c r="I293" s="2"/>
      <c r="J293" s="2"/>
      <c r="K293" s="2"/>
      <c r="L293" s="2"/>
      <c r="M293" s="4"/>
      <c r="N293" s="4"/>
      <c r="O293" s="2"/>
      <c r="P293" s="2"/>
    </row>
    <row r="294" spans="1:16" ht="21" customHeight="1">
      <c r="A294" s="2"/>
      <c r="B294" s="2"/>
      <c r="C294" s="2"/>
      <c r="D294" s="2"/>
      <c r="E294" s="2"/>
      <c r="F294" s="2"/>
      <c r="G294" s="2"/>
      <c r="H294" s="4"/>
      <c r="I294" s="2"/>
      <c r="J294" s="2"/>
      <c r="K294" s="2"/>
      <c r="L294" s="2"/>
      <c r="M294" s="4"/>
      <c r="N294" s="4"/>
      <c r="O294" s="2"/>
      <c r="P294" s="2"/>
    </row>
    <row r="295" spans="1:16" ht="21" customHeight="1">
      <c r="A295" s="2"/>
      <c r="B295" s="2"/>
      <c r="C295" s="2"/>
      <c r="D295" s="2"/>
      <c r="E295" s="2"/>
      <c r="F295" s="2"/>
      <c r="G295" s="2"/>
      <c r="H295" s="4"/>
      <c r="I295" s="2"/>
      <c r="J295" s="2"/>
      <c r="K295" s="2"/>
      <c r="L295" s="2"/>
      <c r="M295" s="4"/>
      <c r="N295" s="4"/>
      <c r="O295" s="2"/>
      <c r="P295" s="2"/>
    </row>
    <row r="296" spans="1:16" ht="21" customHeight="1">
      <c r="A296" s="2"/>
      <c r="B296" s="2"/>
      <c r="C296" s="2"/>
      <c r="D296" s="2"/>
      <c r="E296" s="2"/>
      <c r="F296" s="2"/>
      <c r="G296" s="2"/>
      <c r="H296" s="4"/>
      <c r="I296" s="2"/>
      <c r="J296" s="2"/>
      <c r="K296" s="2"/>
      <c r="L296" s="2"/>
      <c r="M296" s="4"/>
      <c r="N296" s="4"/>
      <c r="O296" s="2"/>
      <c r="P296" s="2"/>
    </row>
    <row r="297" spans="1:16" ht="21" customHeight="1">
      <c r="A297" s="2"/>
      <c r="B297" s="2"/>
      <c r="C297" s="2"/>
      <c r="D297" s="2"/>
      <c r="E297" s="2"/>
      <c r="F297" s="2"/>
      <c r="G297" s="2"/>
      <c r="H297" s="4"/>
      <c r="I297" s="2"/>
      <c r="J297" s="2"/>
      <c r="K297" s="2"/>
      <c r="L297" s="2"/>
      <c r="M297" s="4"/>
      <c r="N297" s="4"/>
      <c r="O297" s="2"/>
      <c r="P297" s="2"/>
    </row>
    <row r="298" spans="1:16" ht="21" customHeight="1">
      <c r="A298" s="2"/>
      <c r="B298" s="2"/>
      <c r="C298" s="2"/>
      <c r="D298" s="2"/>
      <c r="E298" s="2"/>
      <c r="F298" s="2"/>
      <c r="G298" s="2"/>
      <c r="H298" s="4"/>
      <c r="I298" s="2"/>
      <c r="J298" s="2"/>
      <c r="K298" s="2"/>
      <c r="L298" s="2"/>
      <c r="M298" s="4"/>
      <c r="N298" s="4"/>
      <c r="O298" s="2"/>
      <c r="P298" s="2"/>
    </row>
    <row r="299" spans="1:16" ht="21" customHeight="1">
      <c r="A299" s="2"/>
      <c r="B299" s="2"/>
      <c r="C299" s="2"/>
      <c r="D299" s="2"/>
      <c r="E299" s="2"/>
      <c r="F299" s="2"/>
      <c r="G299" s="2"/>
      <c r="H299" s="4"/>
      <c r="I299" s="2"/>
      <c r="J299" s="2"/>
      <c r="K299" s="2"/>
      <c r="L299" s="2"/>
      <c r="M299" s="4"/>
      <c r="N299" s="4"/>
      <c r="O299" s="2"/>
      <c r="P299" s="2"/>
    </row>
    <row r="300" spans="1:16" ht="21" customHeight="1">
      <c r="A300" s="2"/>
      <c r="B300" s="2"/>
      <c r="C300" s="2"/>
      <c r="D300" s="2"/>
      <c r="E300" s="2"/>
      <c r="F300" s="2"/>
      <c r="G300" s="2"/>
      <c r="H300" s="4"/>
      <c r="I300" s="2"/>
      <c r="J300" s="2"/>
      <c r="K300" s="2"/>
      <c r="L300" s="2"/>
      <c r="M300" s="4"/>
      <c r="N300" s="4"/>
      <c r="O300" s="2"/>
      <c r="P300" s="2"/>
    </row>
    <row r="301" spans="1:16" ht="21" customHeight="1">
      <c r="A301" s="2"/>
      <c r="B301" s="2"/>
      <c r="C301" s="2"/>
      <c r="D301" s="2"/>
      <c r="E301" s="2"/>
      <c r="F301" s="2"/>
      <c r="G301" s="2"/>
      <c r="H301" s="4"/>
      <c r="I301" s="2"/>
      <c r="J301" s="2"/>
      <c r="K301" s="2"/>
      <c r="L301" s="2"/>
      <c r="M301" s="4"/>
      <c r="N301" s="4"/>
      <c r="O301" s="2"/>
      <c r="P301" s="2"/>
    </row>
    <row r="302" spans="1:16" ht="21" customHeight="1">
      <c r="A302" s="2"/>
      <c r="B302" s="2"/>
      <c r="C302" s="2"/>
      <c r="D302" s="2"/>
      <c r="E302" s="2"/>
      <c r="F302" s="2"/>
      <c r="G302" s="2"/>
      <c r="H302" s="4"/>
      <c r="I302" s="2"/>
      <c r="J302" s="2"/>
      <c r="K302" s="2"/>
      <c r="L302" s="2"/>
      <c r="M302" s="4"/>
      <c r="N302" s="4"/>
      <c r="O302" s="2"/>
      <c r="P302" s="2"/>
    </row>
    <row r="303" spans="1:16" ht="21" customHeight="1">
      <c r="A303" s="2"/>
      <c r="B303" s="2"/>
      <c r="C303" s="2"/>
      <c r="D303" s="2"/>
      <c r="E303" s="2"/>
      <c r="F303" s="2"/>
      <c r="G303" s="2"/>
      <c r="H303" s="4"/>
      <c r="I303" s="2"/>
      <c r="J303" s="2"/>
      <c r="K303" s="2"/>
      <c r="L303" s="2"/>
      <c r="M303" s="4"/>
      <c r="N303" s="4"/>
      <c r="O303" s="2"/>
      <c r="P303" s="2"/>
    </row>
    <row r="304" spans="1:16" ht="21" customHeight="1">
      <c r="A304" s="2"/>
      <c r="B304" s="2"/>
      <c r="C304" s="2"/>
      <c r="D304" s="2"/>
      <c r="E304" s="2"/>
      <c r="F304" s="2"/>
      <c r="G304" s="2"/>
      <c r="H304" s="4"/>
      <c r="I304" s="2"/>
      <c r="J304" s="2"/>
      <c r="K304" s="2"/>
      <c r="L304" s="2"/>
      <c r="M304" s="4"/>
      <c r="N304" s="4"/>
      <c r="O304" s="2"/>
      <c r="P304" s="2"/>
    </row>
    <row r="305" spans="1:16" ht="21" customHeight="1">
      <c r="A305" s="2"/>
      <c r="B305" s="2"/>
      <c r="C305" s="2"/>
      <c r="D305" s="2"/>
      <c r="E305" s="2"/>
      <c r="F305" s="2"/>
      <c r="G305" s="2"/>
      <c r="H305" s="4"/>
      <c r="I305" s="2"/>
      <c r="J305" s="2"/>
      <c r="K305" s="2"/>
      <c r="L305" s="2"/>
      <c r="M305" s="4"/>
      <c r="N305" s="4"/>
      <c r="O305" s="2"/>
      <c r="P305" s="2"/>
    </row>
    <row r="306" spans="1:16" ht="21" customHeight="1">
      <c r="A306" s="2"/>
      <c r="B306" s="2"/>
      <c r="C306" s="2"/>
      <c r="D306" s="2"/>
      <c r="E306" s="2"/>
      <c r="F306" s="2"/>
      <c r="G306" s="2"/>
      <c r="H306" s="4"/>
      <c r="I306" s="2"/>
      <c r="J306" s="2"/>
      <c r="K306" s="2"/>
      <c r="L306" s="2"/>
      <c r="M306" s="4"/>
      <c r="N306" s="4"/>
      <c r="O306" s="2"/>
      <c r="P306" s="2"/>
    </row>
    <row r="307" spans="1:16" ht="21" customHeight="1">
      <c r="A307" s="2"/>
      <c r="B307" s="2"/>
      <c r="C307" s="2"/>
      <c r="D307" s="2"/>
      <c r="E307" s="2"/>
      <c r="F307" s="2"/>
      <c r="G307" s="2"/>
      <c r="H307" s="4"/>
      <c r="I307" s="2"/>
      <c r="J307" s="2"/>
      <c r="K307" s="2"/>
      <c r="L307" s="2"/>
      <c r="M307" s="4"/>
      <c r="N307" s="4"/>
      <c r="O307" s="2"/>
      <c r="P307" s="2"/>
    </row>
    <row r="308" spans="1:16" ht="21" customHeight="1">
      <c r="A308" s="2"/>
      <c r="B308" s="2"/>
      <c r="C308" s="2"/>
      <c r="D308" s="2"/>
      <c r="E308" s="2"/>
      <c r="F308" s="2"/>
      <c r="G308" s="2"/>
      <c r="H308" s="4"/>
      <c r="I308" s="2"/>
      <c r="J308" s="2"/>
      <c r="K308" s="2"/>
      <c r="L308" s="2"/>
      <c r="M308" s="4"/>
      <c r="N308" s="4"/>
      <c r="O308" s="2"/>
      <c r="P308" s="2"/>
    </row>
    <row r="309" spans="1:16" ht="21" customHeight="1">
      <c r="A309" s="2"/>
      <c r="B309" s="2"/>
      <c r="C309" s="2"/>
      <c r="D309" s="2"/>
      <c r="E309" s="2"/>
      <c r="F309" s="2"/>
      <c r="G309" s="2"/>
      <c r="H309" s="4"/>
      <c r="I309" s="2"/>
      <c r="J309" s="2"/>
      <c r="K309" s="2"/>
      <c r="L309" s="2"/>
      <c r="M309" s="4"/>
      <c r="N309" s="4"/>
      <c r="O309" s="2"/>
      <c r="P309" s="2"/>
    </row>
    <row r="310" spans="1:16" ht="21" customHeight="1">
      <c r="A310" s="2"/>
      <c r="B310" s="2"/>
      <c r="C310" s="2"/>
      <c r="D310" s="2"/>
      <c r="E310" s="2"/>
      <c r="F310" s="2"/>
      <c r="G310" s="2"/>
      <c r="H310" s="4"/>
      <c r="I310" s="2"/>
      <c r="J310" s="2"/>
      <c r="K310" s="2"/>
      <c r="L310" s="2"/>
      <c r="M310" s="4"/>
      <c r="N310" s="4"/>
      <c r="O310" s="2"/>
      <c r="P310" s="2"/>
    </row>
    <row r="311" spans="1:16" ht="21" customHeight="1">
      <c r="A311" s="2"/>
      <c r="B311" s="2"/>
      <c r="C311" s="2"/>
      <c r="D311" s="2"/>
      <c r="E311" s="2"/>
      <c r="F311" s="2"/>
      <c r="G311" s="2"/>
      <c r="H311" s="4"/>
      <c r="I311" s="2"/>
      <c r="J311" s="2"/>
      <c r="K311" s="2"/>
      <c r="L311" s="2"/>
      <c r="M311" s="4"/>
      <c r="N311" s="4"/>
      <c r="O311" s="2"/>
      <c r="P311" s="2"/>
    </row>
    <row r="312" spans="1:16" ht="21" customHeight="1">
      <c r="A312" s="2"/>
      <c r="B312" s="2"/>
      <c r="C312" s="2"/>
      <c r="D312" s="2"/>
      <c r="E312" s="2"/>
      <c r="F312" s="2"/>
      <c r="G312" s="2"/>
      <c r="H312" s="4"/>
      <c r="I312" s="2"/>
      <c r="J312" s="2"/>
      <c r="K312" s="2"/>
      <c r="L312" s="2"/>
      <c r="M312" s="4"/>
      <c r="N312" s="4"/>
      <c r="O312" s="2"/>
      <c r="P312" s="2"/>
    </row>
    <row r="313" spans="1:16" ht="21" customHeight="1">
      <c r="A313" s="2"/>
      <c r="B313" s="2"/>
      <c r="C313" s="2"/>
      <c r="D313" s="2"/>
      <c r="E313" s="2"/>
      <c r="F313" s="2"/>
      <c r="G313" s="2"/>
      <c r="H313" s="4"/>
      <c r="I313" s="2"/>
      <c r="J313" s="2"/>
      <c r="K313" s="2"/>
      <c r="L313" s="2"/>
      <c r="M313" s="4"/>
      <c r="N313" s="4"/>
      <c r="O313" s="2"/>
      <c r="P313" s="2"/>
    </row>
    <row r="314" spans="1:16" ht="21" customHeight="1">
      <c r="A314" s="2"/>
      <c r="B314" s="2"/>
      <c r="C314" s="2"/>
      <c r="D314" s="2"/>
      <c r="E314" s="2"/>
      <c r="F314" s="2"/>
      <c r="G314" s="2"/>
      <c r="H314" s="4"/>
      <c r="I314" s="2"/>
      <c r="J314" s="2"/>
      <c r="K314" s="2"/>
      <c r="L314" s="2"/>
      <c r="M314" s="4"/>
      <c r="N314" s="4"/>
      <c r="O314" s="2"/>
      <c r="P314" s="2"/>
    </row>
    <row r="315" spans="1:16" ht="21" customHeight="1">
      <c r="A315" s="2"/>
      <c r="B315" s="2"/>
      <c r="C315" s="2"/>
      <c r="D315" s="2"/>
      <c r="E315" s="2"/>
      <c r="F315" s="2"/>
      <c r="G315" s="2"/>
      <c r="H315" s="4"/>
      <c r="I315" s="2"/>
      <c r="J315" s="2"/>
      <c r="K315" s="2"/>
      <c r="L315" s="2"/>
      <c r="M315" s="4"/>
      <c r="N315" s="4"/>
      <c r="O315" s="2"/>
      <c r="P315" s="2"/>
    </row>
    <row r="316" spans="1:16" ht="21" customHeight="1">
      <c r="A316" s="2"/>
      <c r="B316" s="2"/>
      <c r="C316" s="2"/>
      <c r="D316" s="2"/>
      <c r="E316" s="2"/>
      <c r="F316" s="2"/>
      <c r="G316" s="2"/>
      <c r="H316" s="4"/>
      <c r="I316" s="2"/>
      <c r="J316" s="2"/>
      <c r="K316" s="2"/>
      <c r="L316" s="2"/>
      <c r="M316" s="4"/>
      <c r="N316" s="4"/>
      <c r="O316" s="2"/>
      <c r="P316" s="2"/>
    </row>
    <row r="317" spans="1:16" ht="21" customHeight="1">
      <c r="A317" s="2"/>
      <c r="B317" s="2"/>
      <c r="C317" s="2"/>
      <c r="D317" s="2"/>
      <c r="E317" s="2"/>
      <c r="F317" s="2"/>
      <c r="G317" s="2"/>
      <c r="H317" s="4"/>
      <c r="I317" s="2"/>
      <c r="J317" s="2"/>
      <c r="K317" s="2"/>
      <c r="L317" s="2"/>
      <c r="M317" s="4"/>
      <c r="N317" s="4"/>
      <c r="O317" s="2"/>
      <c r="P317" s="2"/>
    </row>
    <row r="318" spans="1:16" ht="21" customHeight="1">
      <c r="A318" s="2"/>
      <c r="B318" s="2"/>
      <c r="C318" s="2"/>
      <c r="D318" s="2"/>
      <c r="E318" s="2"/>
      <c r="F318" s="2"/>
      <c r="G318" s="2"/>
      <c r="H318" s="4"/>
      <c r="I318" s="2"/>
      <c r="J318" s="2"/>
      <c r="K318" s="2"/>
      <c r="L318" s="2"/>
      <c r="M318" s="4"/>
      <c r="N318" s="4"/>
      <c r="O318" s="2"/>
      <c r="P318" s="2"/>
    </row>
    <row r="319" spans="1:16" ht="21" customHeight="1">
      <c r="A319" s="2"/>
      <c r="B319" s="2"/>
      <c r="C319" s="2"/>
      <c r="D319" s="2"/>
      <c r="E319" s="2"/>
      <c r="F319" s="2"/>
      <c r="G319" s="2"/>
      <c r="H319" s="4"/>
      <c r="I319" s="2"/>
      <c r="J319" s="2"/>
      <c r="K319" s="2"/>
      <c r="L319" s="2"/>
      <c r="M319" s="4"/>
      <c r="N319" s="4"/>
      <c r="O319" s="2"/>
      <c r="P319" s="2"/>
    </row>
    <row r="320" spans="1:16" ht="21" customHeight="1">
      <c r="A320" s="2"/>
      <c r="B320" s="2"/>
      <c r="C320" s="2"/>
      <c r="D320" s="2"/>
      <c r="E320" s="2"/>
      <c r="F320" s="2"/>
      <c r="G320" s="2"/>
      <c r="H320" s="4"/>
      <c r="I320" s="2"/>
      <c r="J320" s="2"/>
      <c r="K320" s="2"/>
      <c r="L320" s="2"/>
      <c r="M320" s="4"/>
      <c r="N320" s="4"/>
      <c r="O320" s="2"/>
      <c r="P320" s="2"/>
    </row>
    <row r="321" spans="1:16" ht="21" customHeight="1">
      <c r="A321" s="2"/>
      <c r="B321" s="2"/>
      <c r="C321" s="2"/>
      <c r="D321" s="2"/>
      <c r="E321" s="2"/>
      <c r="F321" s="2"/>
      <c r="G321" s="2"/>
      <c r="H321" s="4"/>
      <c r="I321" s="2"/>
      <c r="J321" s="2"/>
      <c r="K321" s="2"/>
      <c r="L321" s="2"/>
      <c r="M321" s="4"/>
      <c r="N321" s="4"/>
      <c r="O321" s="2"/>
      <c r="P321" s="2"/>
    </row>
    <row r="322" spans="1:16" ht="21" customHeight="1">
      <c r="A322" s="2"/>
      <c r="B322" s="2"/>
      <c r="C322" s="2"/>
      <c r="D322" s="2"/>
      <c r="E322" s="2"/>
      <c r="F322" s="2"/>
      <c r="G322" s="2"/>
      <c r="H322" s="4"/>
      <c r="I322" s="2"/>
      <c r="J322" s="2"/>
      <c r="K322" s="2"/>
      <c r="L322" s="2"/>
      <c r="M322" s="4"/>
      <c r="N322" s="4"/>
      <c r="O322" s="2"/>
      <c r="P322" s="2"/>
    </row>
    <row r="323" spans="1:16" ht="21" customHeight="1">
      <c r="A323" s="2"/>
      <c r="B323" s="2"/>
      <c r="C323" s="2"/>
      <c r="D323" s="2"/>
      <c r="E323" s="2"/>
      <c r="F323" s="2"/>
      <c r="G323" s="2"/>
      <c r="H323" s="4"/>
      <c r="I323" s="2"/>
      <c r="J323" s="2"/>
      <c r="K323" s="2"/>
      <c r="L323" s="2"/>
      <c r="M323" s="4"/>
      <c r="N323" s="4"/>
      <c r="O323" s="2"/>
      <c r="P323" s="2"/>
    </row>
    <row r="324" spans="1:16" ht="21" customHeight="1">
      <c r="A324" s="2"/>
      <c r="B324" s="2"/>
      <c r="C324" s="2"/>
      <c r="D324" s="2"/>
      <c r="E324" s="2"/>
      <c r="F324" s="2"/>
      <c r="G324" s="2"/>
      <c r="H324" s="4"/>
      <c r="I324" s="2"/>
      <c r="J324" s="2"/>
      <c r="K324" s="2"/>
      <c r="L324" s="2"/>
      <c r="M324" s="4"/>
      <c r="N324" s="4"/>
      <c r="O324" s="2"/>
      <c r="P324" s="2"/>
    </row>
    <row r="325" spans="1:16" ht="21" customHeight="1">
      <c r="A325" s="2"/>
      <c r="B325" s="2"/>
      <c r="C325" s="2"/>
      <c r="D325" s="2"/>
      <c r="E325" s="2"/>
      <c r="F325" s="2"/>
      <c r="G325" s="2"/>
      <c r="H325" s="4"/>
      <c r="I325" s="2"/>
      <c r="J325" s="2"/>
      <c r="K325" s="2"/>
      <c r="L325" s="2"/>
      <c r="M325" s="4"/>
      <c r="N325" s="4"/>
      <c r="O325" s="2"/>
      <c r="P325" s="2"/>
    </row>
    <row r="326" spans="1:16" ht="21" customHeight="1">
      <c r="A326" s="2"/>
      <c r="B326" s="2"/>
      <c r="C326" s="2"/>
      <c r="D326" s="2"/>
      <c r="E326" s="2"/>
      <c r="F326" s="2"/>
      <c r="G326" s="2"/>
      <c r="H326" s="4"/>
      <c r="I326" s="2"/>
      <c r="J326" s="2"/>
      <c r="K326" s="2"/>
      <c r="L326" s="2"/>
      <c r="M326" s="4"/>
      <c r="N326" s="4"/>
      <c r="O326" s="2"/>
      <c r="P326" s="2"/>
    </row>
    <row r="327" spans="1:16" ht="21" customHeight="1">
      <c r="A327" s="2"/>
      <c r="B327" s="2"/>
      <c r="C327" s="2"/>
      <c r="D327" s="2"/>
      <c r="E327" s="2"/>
      <c r="F327" s="2"/>
      <c r="G327" s="2"/>
      <c r="H327" s="4"/>
      <c r="I327" s="2"/>
      <c r="J327" s="2"/>
      <c r="K327" s="2"/>
      <c r="L327" s="2"/>
      <c r="M327" s="4"/>
      <c r="N327" s="4"/>
      <c r="O327" s="2"/>
      <c r="P327" s="2"/>
    </row>
    <row r="328" spans="1:16" ht="21" customHeight="1">
      <c r="A328" s="2"/>
      <c r="B328" s="2"/>
      <c r="C328" s="2"/>
      <c r="D328" s="2"/>
      <c r="E328" s="2"/>
      <c r="F328" s="2"/>
      <c r="G328" s="2"/>
      <c r="H328" s="4"/>
      <c r="I328" s="2"/>
      <c r="J328" s="2"/>
      <c r="K328" s="2"/>
      <c r="L328" s="2"/>
      <c r="M328" s="4"/>
      <c r="N328" s="4"/>
      <c r="O328" s="2"/>
      <c r="P328" s="2"/>
    </row>
    <row r="329" spans="1:16" ht="21" customHeight="1">
      <c r="A329" s="2"/>
      <c r="B329" s="2"/>
      <c r="C329" s="2"/>
      <c r="D329" s="2"/>
      <c r="E329" s="2"/>
      <c r="F329" s="2"/>
      <c r="G329" s="2"/>
      <c r="H329" s="4"/>
      <c r="I329" s="2"/>
      <c r="J329" s="2"/>
      <c r="K329" s="2"/>
      <c r="L329" s="2"/>
      <c r="M329" s="4"/>
      <c r="N329" s="4"/>
      <c r="O329" s="2"/>
      <c r="P329" s="2"/>
    </row>
    <row r="330" spans="1:16" ht="21" customHeight="1">
      <c r="A330" s="2"/>
      <c r="B330" s="2"/>
      <c r="C330" s="2"/>
      <c r="D330" s="2"/>
      <c r="E330" s="2"/>
      <c r="F330" s="2"/>
      <c r="G330" s="2"/>
      <c r="H330" s="4"/>
      <c r="I330" s="2"/>
      <c r="J330" s="2"/>
      <c r="K330" s="2"/>
      <c r="L330" s="2"/>
      <c r="M330" s="4"/>
      <c r="N330" s="4"/>
      <c r="O330" s="2"/>
      <c r="P330" s="2"/>
    </row>
    <row r="331" spans="1:16" ht="21" customHeight="1">
      <c r="A331" s="2"/>
      <c r="B331" s="2"/>
      <c r="C331" s="2"/>
      <c r="D331" s="2"/>
      <c r="E331" s="2"/>
      <c r="F331" s="2"/>
      <c r="G331" s="2"/>
      <c r="H331" s="4"/>
      <c r="I331" s="2"/>
      <c r="J331" s="2"/>
      <c r="K331" s="2"/>
      <c r="L331" s="2"/>
      <c r="M331" s="4"/>
      <c r="N331" s="4"/>
      <c r="O331" s="2"/>
      <c r="P331" s="2"/>
    </row>
    <row r="332" spans="1:16" ht="21" customHeight="1">
      <c r="A332" s="2"/>
      <c r="B332" s="2"/>
      <c r="C332" s="2"/>
      <c r="D332" s="2"/>
      <c r="E332" s="2"/>
      <c r="F332" s="2"/>
      <c r="G332" s="2"/>
      <c r="H332" s="4"/>
      <c r="I332" s="2"/>
      <c r="J332" s="2"/>
      <c r="K332" s="2"/>
      <c r="L332" s="2"/>
      <c r="M332" s="4"/>
      <c r="N332" s="4"/>
      <c r="O332" s="2"/>
      <c r="P332" s="2"/>
    </row>
    <row r="333" spans="1:16" ht="21" customHeight="1">
      <c r="A333" s="2"/>
      <c r="B333" s="2"/>
      <c r="C333" s="2"/>
      <c r="D333" s="2"/>
      <c r="E333" s="2"/>
      <c r="F333" s="2"/>
      <c r="G333" s="2"/>
      <c r="H333" s="4"/>
      <c r="I333" s="2"/>
      <c r="J333" s="2"/>
      <c r="K333" s="2"/>
      <c r="L333" s="2"/>
      <c r="M333" s="4"/>
      <c r="N333" s="4"/>
      <c r="O333" s="2"/>
      <c r="P333" s="2"/>
    </row>
    <row r="334" spans="1:16" ht="21" customHeight="1">
      <c r="A334" s="2"/>
      <c r="B334" s="2"/>
      <c r="C334" s="2"/>
      <c r="D334" s="2"/>
      <c r="E334" s="2"/>
      <c r="F334" s="2"/>
      <c r="G334" s="2"/>
      <c r="H334" s="4"/>
      <c r="I334" s="2"/>
      <c r="J334" s="2"/>
      <c r="K334" s="2"/>
      <c r="L334" s="2"/>
      <c r="M334" s="4"/>
      <c r="N334" s="4"/>
      <c r="O334" s="2"/>
      <c r="P334" s="2"/>
    </row>
    <row r="335" spans="1:16" ht="21" customHeight="1">
      <c r="A335" s="2"/>
      <c r="B335" s="2"/>
      <c r="C335" s="2"/>
      <c r="D335" s="2"/>
      <c r="E335" s="2"/>
      <c r="F335" s="2"/>
      <c r="G335" s="2"/>
      <c r="H335" s="4"/>
      <c r="I335" s="2"/>
      <c r="J335" s="2"/>
      <c r="K335" s="2"/>
      <c r="L335" s="2"/>
      <c r="M335" s="4"/>
      <c r="N335" s="4"/>
      <c r="O335" s="2"/>
      <c r="P335" s="2"/>
    </row>
    <row r="336" spans="1:16" ht="21" customHeight="1">
      <c r="A336" s="2"/>
      <c r="B336" s="2"/>
      <c r="C336" s="2"/>
      <c r="D336" s="2"/>
      <c r="E336" s="2"/>
      <c r="F336" s="2"/>
      <c r="G336" s="2"/>
      <c r="H336" s="4"/>
      <c r="I336" s="2"/>
      <c r="J336" s="2"/>
      <c r="K336" s="2"/>
      <c r="L336" s="2"/>
      <c r="M336" s="4"/>
      <c r="N336" s="4"/>
      <c r="O336" s="2"/>
      <c r="P336" s="2"/>
    </row>
    <row r="337" spans="1:16" ht="21" customHeight="1">
      <c r="A337" s="2"/>
      <c r="B337" s="2"/>
      <c r="C337" s="2"/>
      <c r="D337" s="2"/>
      <c r="E337" s="2"/>
      <c r="F337" s="2"/>
      <c r="G337" s="2"/>
      <c r="H337" s="4"/>
      <c r="I337" s="2"/>
      <c r="J337" s="2"/>
      <c r="K337" s="2"/>
      <c r="L337" s="2"/>
      <c r="M337" s="4"/>
      <c r="N337" s="4"/>
      <c r="O337" s="2"/>
      <c r="P337" s="2"/>
    </row>
    <row r="338" spans="1:16" ht="21" customHeight="1">
      <c r="A338" s="2"/>
      <c r="B338" s="2"/>
      <c r="C338" s="2"/>
      <c r="D338" s="2"/>
      <c r="E338" s="2"/>
      <c r="F338" s="2"/>
      <c r="G338" s="2"/>
      <c r="H338" s="4"/>
      <c r="I338" s="2"/>
      <c r="J338" s="2"/>
      <c r="K338" s="2"/>
      <c r="L338" s="2"/>
      <c r="M338" s="4"/>
      <c r="N338" s="4"/>
      <c r="O338" s="2"/>
      <c r="P338" s="2"/>
    </row>
    <row r="339" spans="1:16" ht="21" customHeight="1">
      <c r="A339" s="2"/>
      <c r="B339" s="2"/>
      <c r="C339" s="2"/>
      <c r="D339" s="2"/>
      <c r="E339" s="2"/>
      <c r="F339" s="2"/>
      <c r="G339" s="2"/>
      <c r="H339" s="4"/>
      <c r="I339" s="2"/>
      <c r="J339" s="2"/>
      <c r="K339" s="2"/>
      <c r="L339" s="2"/>
      <c r="M339" s="4"/>
      <c r="N339" s="4"/>
      <c r="O339" s="2"/>
      <c r="P339" s="2"/>
    </row>
    <row r="340" spans="1:16" ht="21" customHeight="1">
      <c r="A340" s="2"/>
      <c r="B340" s="2"/>
      <c r="C340" s="2"/>
      <c r="D340" s="2"/>
      <c r="E340" s="2"/>
      <c r="F340" s="2"/>
      <c r="G340" s="2"/>
      <c r="H340" s="4"/>
      <c r="I340" s="2"/>
      <c r="J340" s="2"/>
      <c r="K340" s="2"/>
      <c r="L340" s="2"/>
      <c r="M340" s="4"/>
      <c r="N340" s="4"/>
      <c r="O340" s="2"/>
      <c r="P340" s="2"/>
    </row>
    <row r="341" spans="1:16" ht="21" customHeight="1">
      <c r="A341" s="2"/>
      <c r="B341" s="2"/>
      <c r="C341" s="2"/>
      <c r="D341" s="2"/>
      <c r="E341" s="2"/>
      <c r="F341" s="2"/>
      <c r="G341" s="2"/>
      <c r="H341" s="4"/>
      <c r="I341" s="2"/>
      <c r="J341" s="2"/>
      <c r="K341" s="2"/>
      <c r="L341" s="2"/>
      <c r="M341" s="4"/>
      <c r="N341" s="4"/>
      <c r="O341" s="2"/>
      <c r="P341" s="2"/>
    </row>
    <row r="342" spans="1:16" ht="21" customHeight="1">
      <c r="A342" s="2"/>
      <c r="B342" s="2"/>
      <c r="C342" s="2"/>
      <c r="D342" s="2"/>
      <c r="E342" s="2"/>
      <c r="F342" s="2"/>
      <c r="G342" s="2"/>
      <c r="H342" s="4"/>
      <c r="I342" s="2"/>
      <c r="J342" s="2"/>
      <c r="K342" s="2"/>
      <c r="L342" s="2"/>
      <c r="M342" s="4"/>
      <c r="N342" s="4"/>
      <c r="O342" s="2"/>
      <c r="P342" s="2"/>
    </row>
    <row r="343" spans="1:16" ht="21" customHeight="1">
      <c r="A343" s="2"/>
      <c r="B343" s="2"/>
      <c r="C343" s="2"/>
      <c r="D343" s="2"/>
      <c r="E343" s="2"/>
      <c r="F343" s="2"/>
      <c r="G343" s="2"/>
      <c r="H343" s="4"/>
      <c r="I343" s="2"/>
      <c r="J343" s="2"/>
      <c r="K343" s="2"/>
      <c r="L343" s="2"/>
      <c r="M343" s="4"/>
      <c r="N343" s="4"/>
      <c r="O343" s="2"/>
      <c r="P343" s="2"/>
    </row>
    <row r="344" spans="1:16" ht="21" customHeight="1">
      <c r="A344" s="2"/>
      <c r="B344" s="2"/>
      <c r="C344" s="2"/>
      <c r="D344" s="2"/>
      <c r="E344" s="2"/>
      <c r="F344" s="2"/>
      <c r="G344" s="2"/>
      <c r="H344" s="4"/>
      <c r="I344" s="2"/>
      <c r="J344" s="2"/>
      <c r="K344" s="2"/>
      <c r="L344" s="2"/>
      <c r="M344" s="4"/>
      <c r="N344" s="4"/>
      <c r="O344" s="2"/>
      <c r="P344" s="2"/>
    </row>
    <row r="345" spans="1:16" ht="21" customHeight="1">
      <c r="A345" s="2"/>
      <c r="B345" s="2"/>
      <c r="C345" s="2"/>
      <c r="D345" s="2"/>
      <c r="E345" s="2"/>
      <c r="F345" s="2"/>
      <c r="G345" s="2"/>
      <c r="H345" s="4"/>
      <c r="I345" s="2"/>
      <c r="J345" s="2"/>
      <c r="K345" s="2"/>
      <c r="L345" s="2"/>
      <c r="M345" s="4"/>
      <c r="N345" s="4"/>
      <c r="O345" s="2"/>
      <c r="P345" s="2"/>
    </row>
    <row r="346" spans="1:16" ht="21" customHeight="1">
      <c r="A346" s="2"/>
      <c r="B346" s="2"/>
      <c r="C346" s="2"/>
      <c r="D346" s="2"/>
      <c r="E346" s="2"/>
      <c r="F346" s="2"/>
      <c r="G346" s="2"/>
      <c r="H346" s="4"/>
      <c r="I346" s="2"/>
      <c r="J346" s="2"/>
      <c r="K346" s="2"/>
      <c r="L346" s="2"/>
      <c r="M346" s="4"/>
      <c r="N346" s="4"/>
      <c r="O346" s="2"/>
      <c r="P346" s="2"/>
    </row>
    <row r="347" spans="1:16" ht="21" customHeight="1">
      <c r="A347" s="2"/>
      <c r="B347" s="2"/>
      <c r="C347" s="2"/>
      <c r="D347" s="2"/>
      <c r="E347" s="2"/>
      <c r="F347" s="2"/>
      <c r="G347" s="2"/>
      <c r="H347" s="4"/>
      <c r="I347" s="2"/>
      <c r="J347" s="2"/>
      <c r="K347" s="2"/>
      <c r="L347" s="2"/>
      <c r="M347" s="4"/>
      <c r="N347" s="4"/>
      <c r="O347" s="2"/>
      <c r="P347" s="2"/>
    </row>
    <row r="348" spans="1:16" ht="21" customHeight="1">
      <c r="A348" s="2"/>
      <c r="B348" s="2"/>
      <c r="C348" s="2"/>
      <c r="D348" s="2"/>
      <c r="E348" s="2"/>
      <c r="F348" s="2"/>
      <c r="G348" s="2"/>
      <c r="H348" s="4"/>
      <c r="I348" s="2"/>
      <c r="J348" s="2"/>
      <c r="K348" s="2"/>
      <c r="L348" s="2"/>
      <c r="M348" s="4"/>
      <c r="N348" s="4"/>
      <c r="O348" s="2"/>
      <c r="P348" s="2"/>
    </row>
    <row r="349" spans="1:16" ht="21" customHeight="1">
      <c r="A349" s="2"/>
      <c r="B349" s="2"/>
      <c r="C349" s="2"/>
      <c r="D349" s="2"/>
      <c r="E349" s="2"/>
      <c r="F349" s="2"/>
      <c r="G349" s="2"/>
      <c r="H349" s="4"/>
      <c r="I349" s="2"/>
      <c r="J349" s="2"/>
      <c r="K349" s="2"/>
      <c r="L349" s="2"/>
      <c r="M349" s="4"/>
      <c r="N349" s="4"/>
      <c r="O349" s="2"/>
      <c r="P349" s="2"/>
    </row>
    <row r="350" spans="1:16" ht="21" customHeight="1">
      <c r="A350" s="2"/>
      <c r="B350" s="2"/>
      <c r="C350" s="2"/>
      <c r="D350" s="2"/>
      <c r="E350" s="2"/>
      <c r="F350" s="2"/>
      <c r="G350" s="2"/>
      <c r="H350" s="4"/>
      <c r="I350" s="2"/>
      <c r="J350" s="2"/>
      <c r="K350" s="2"/>
      <c r="L350" s="2"/>
      <c r="M350" s="4"/>
      <c r="N350" s="4"/>
      <c r="O350" s="2"/>
      <c r="P350" s="2"/>
    </row>
    <row r="351" spans="1:16" ht="21" customHeight="1">
      <c r="A351" s="2"/>
      <c r="B351" s="2"/>
      <c r="C351" s="2"/>
      <c r="D351" s="2"/>
      <c r="E351" s="2"/>
      <c r="F351" s="2"/>
      <c r="G351" s="2"/>
      <c r="H351" s="4"/>
      <c r="I351" s="2"/>
      <c r="J351" s="2"/>
      <c r="K351" s="2"/>
      <c r="L351" s="2"/>
      <c r="M351" s="4"/>
      <c r="N351" s="4"/>
      <c r="O351" s="2"/>
      <c r="P351" s="2"/>
    </row>
    <row r="352" spans="1:16" ht="21" customHeight="1">
      <c r="A352" s="2"/>
      <c r="B352" s="2"/>
      <c r="C352" s="2"/>
      <c r="D352" s="2"/>
      <c r="E352" s="2"/>
      <c r="F352" s="2"/>
      <c r="G352" s="2"/>
      <c r="H352" s="4"/>
      <c r="I352" s="2"/>
      <c r="J352" s="2"/>
      <c r="K352" s="2"/>
      <c r="L352" s="2"/>
      <c r="M352" s="4"/>
      <c r="N352" s="4"/>
      <c r="O352" s="2"/>
      <c r="P352" s="2"/>
    </row>
    <row r="353" spans="1:16" ht="21" customHeight="1">
      <c r="A353" s="2"/>
      <c r="B353" s="2"/>
      <c r="C353" s="2"/>
      <c r="D353" s="2"/>
      <c r="E353" s="2"/>
      <c r="F353" s="2"/>
      <c r="G353" s="2"/>
      <c r="H353" s="4"/>
      <c r="I353" s="2"/>
      <c r="J353" s="2"/>
      <c r="K353" s="2"/>
      <c r="L353" s="2"/>
      <c r="M353" s="4"/>
      <c r="N353" s="4"/>
      <c r="O353" s="2"/>
      <c r="P353" s="2"/>
    </row>
    <row r="354" spans="1:16" ht="21" customHeight="1">
      <c r="A354" s="2"/>
      <c r="B354" s="2"/>
      <c r="C354" s="2"/>
      <c r="D354" s="2"/>
      <c r="E354" s="2"/>
      <c r="F354" s="2"/>
      <c r="G354" s="2"/>
      <c r="H354" s="4"/>
      <c r="I354" s="2"/>
      <c r="J354" s="2"/>
      <c r="K354" s="2"/>
      <c r="L354" s="2"/>
      <c r="M354" s="4"/>
      <c r="N354" s="4"/>
      <c r="O354" s="2"/>
      <c r="P354" s="2"/>
    </row>
    <row r="355" spans="1:16" ht="21" customHeight="1">
      <c r="A355" s="2"/>
      <c r="B355" s="2"/>
      <c r="C355" s="2"/>
      <c r="D355" s="2"/>
      <c r="E355" s="2"/>
      <c r="F355" s="2"/>
      <c r="G355" s="2"/>
      <c r="H355" s="4"/>
      <c r="I355" s="2"/>
      <c r="J355" s="2"/>
      <c r="K355" s="2"/>
      <c r="L355" s="2"/>
      <c r="M355" s="4"/>
      <c r="N355" s="4"/>
      <c r="O355" s="2"/>
      <c r="P355" s="2"/>
    </row>
    <row r="356" spans="1:16" ht="21" customHeight="1">
      <c r="A356" s="2"/>
      <c r="B356" s="2"/>
      <c r="C356" s="2"/>
      <c r="D356" s="2"/>
      <c r="E356" s="2"/>
      <c r="F356" s="2"/>
      <c r="G356" s="2"/>
      <c r="H356" s="4"/>
      <c r="I356" s="2"/>
      <c r="J356" s="2"/>
      <c r="K356" s="2"/>
      <c r="L356" s="2"/>
      <c r="M356" s="4"/>
      <c r="N356" s="4"/>
      <c r="O356" s="2"/>
      <c r="P356" s="2"/>
    </row>
    <row r="357" spans="1:16" ht="21" customHeight="1">
      <c r="A357" s="2"/>
      <c r="B357" s="2"/>
      <c r="C357" s="2"/>
      <c r="D357" s="2"/>
      <c r="E357" s="2"/>
      <c r="F357" s="2"/>
      <c r="G357" s="2"/>
      <c r="H357" s="4"/>
      <c r="I357" s="2"/>
      <c r="J357" s="2"/>
      <c r="K357" s="2"/>
      <c r="L357" s="2"/>
      <c r="M357" s="4"/>
      <c r="N357" s="4"/>
      <c r="O357" s="2"/>
      <c r="P357" s="2"/>
    </row>
    <row r="358" spans="1:16" ht="21" customHeight="1">
      <c r="A358" s="2"/>
      <c r="B358" s="2"/>
      <c r="C358" s="2"/>
      <c r="D358" s="2"/>
      <c r="E358" s="2"/>
      <c r="F358" s="2"/>
      <c r="G358" s="2"/>
      <c r="H358" s="4"/>
      <c r="I358" s="2"/>
      <c r="J358" s="2"/>
      <c r="K358" s="2"/>
      <c r="L358" s="2"/>
      <c r="M358" s="4"/>
      <c r="N358" s="4"/>
      <c r="O358" s="2"/>
      <c r="P358" s="2"/>
    </row>
    <row r="359" spans="1:16" ht="21" customHeight="1">
      <c r="A359" s="2"/>
      <c r="B359" s="2"/>
      <c r="C359" s="2"/>
      <c r="D359" s="2"/>
      <c r="E359" s="2"/>
      <c r="F359" s="2"/>
      <c r="G359" s="2"/>
      <c r="H359" s="4"/>
      <c r="I359" s="2"/>
      <c r="J359" s="2"/>
      <c r="K359" s="2"/>
      <c r="L359" s="2"/>
      <c r="M359" s="4"/>
      <c r="N359" s="4"/>
      <c r="O359" s="2"/>
      <c r="P359" s="2"/>
    </row>
    <row r="360" spans="1:16" ht="21" customHeight="1">
      <c r="A360" s="2"/>
      <c r="B360" s="2"/>
      <c r="C360" s="2"/>
      <c r="D360" s="2"/>
      <c r="E360" s="2"/>
      <c r="F360" s="2"/>
      <c r="G360" s="2"/>
      <c r="H360" s="4"/>
      <c r="I360" s="2"/>
      <c r="J360" s="2"/>
      <c r="K360" s="2"/>
      <c r="L360" s="2"/>
      <c r="M360" s="4"/>
      <c r="N360" s="4"/>
      <c r="O360" s="2"/>
      <c r="P360" s="2"/>
    </row>
    <row r="361" spans="1:16" ht="21" customHeight="1">
      <c r="A361" s="2"/>
      <c r="B361" s="2"/>
      <c r="C361" s="2"/>
      <c r="D361" s="2"/>
      <c r="E361" s="2"/>
      <c r="F361" s="2"/>
      <c r="G361" s="2"/>
      <c r="H361" s="4"/>
      <c r="I361" s="2"/>
      <c r="J361" s="2"/>
      <c r="K361" s="2"/>
      <c r="L361" s="2"/>
      <c r="M361" s="4"/>
      <c r="N361" s="4"/>
      <c r="O361" s="2"/>
      <c r="P361" s="2"/>
    </row>
    <row r="362" spans="1:16" ht="21" customHeight="1">
      <c r="A362" s="2"/>
      <c r="B362" s="2"/>
      <c r="C362" s="2"/>
      <c r="D362" s="2"/>
      <c r="E362" s="2"/>
      <c r="F362" s="2"/>
      <c r="G362" s="2"/>
      <c r="H362" s="4"/>
      <c r="I362" s="2"/>
      <c r="J362" s="2"/>
      <c r="K362" s="2"/>
      <c r="L362" s="2"/>
      <c r="M362" s="4"/>
      <c r="N362" s="4"/>
      <c r="O362" s="2"/>
      <c r="P362" s="2"/>
    </row>
    <row r="363" spans="1:16" ht="21" customHeight="1">
      <c r="A363" s="2"/>
      <c r="B363" s="2"/>
      <c r="C363" s="2"/>
      <c r="D363" s="2"/>
      <c r="E363" s="2"/>
      <c r="F363" s="2"/>
      <c r="G363" s="2"/>
      <c r="H363" s="4"/>
      <c r="I363" s="2"/>
      <c r="J363" s="2"/>
      <c r="K363" s="2"/>
      <c r="L363" s="2"/>
      <c r="M363" s="4"/>
      <c r="N363" s="4"/>
      <c r="O363" s="2"/>
      <c r="P363" s="2"/>
    </row>
    <row r="364" spans="1:16" ht="21" customHeight="1">
      <c r="A364" s="2"/>
      <c r="B364" s="2"/>
      <c r="C364" s="2"/>
      <c r="D364" s="2"/>
      <c r="E364" s="2"/>
      <c r="F364" s="2"/>
      <c r="G364" s="2"/>
      <c r="H364" s="4"/>
      <c r="I364" s="2"/>
      <c r="J364" s="2"/>
      <c r="K364" s="2"/>
      <c r="L364" s="2"/>
      <c r="M364" s="4"/>
      <c r="N364" s="4"/>
      <c r="O364" s="2"/>
      <c r="P364" s="2"/>
    </row>
    <row r="365" spans="1:16" ht="21" customHeight="1">
      <c r="A365" s="2"/>
      <c r="B365" s="2"/>
      <c r="C365" s="2"/>
      <c r="D365" s="2"/>
      <c r="E365" s="2"/>
      <c r="F365" s="2"/>
      <c r="G365" s="2"/>
      <c r="H365" s="4"/>
      <c r="I365" s="2"/>
      <c r="J365" s="2"/>
      <c r="K365" s="2"/>
      <c r="L365" s="2"/>
      <c r="M365" s="4"/>
      <c r="N365" s="4"/>
      <c r="O365" s="2"/>
      <c r="P365" s="2"/>
    </row>
    <row r="366" spans="1:16" ht="21" customHeight="1">
      <c r="A366" s="2"/>
      <c r="B366" s="2"/>
      <c r="C366" s="2"/>
      <c r="D366" s="2"/>
      <c r="E366" s="2"/>
      <c r="F366" s="2"/>
      <c r="G366" s="2"/>
      <c r="H366" s="4"/>
      <c r="I366" s="2"/>
      <c r="J366" s="2"/>
      <c r="K366" s="2"/>
      <c r="L366" s="2"/>
      <c r="M366" s="4"/>
      <c r="N366" s="4"/>
      <c r="O366" s="2"/>
      <c r="P366" s="2"/>
    </row>
    <row r="367" spans="1:16" ht="21" customHeight="1">
      <c r="A367" s="2"/>
      <c r="B367" s="2"/>
      <c r="C367" s="2"/>
      <c r="D367" s="2"/>
      <c r="E367" s="2"/>
      <c r="F367" s="2"/>
      <c r="G367" s="2"/>
      <c r="H367" s="4"/>
      <c r="I367" s="2"/>
      <c r="J367" s="2"/>
      <c r="K367" s="2"/>
      <c r="L367" s="2"/>
      <c r="M367" s="4"/>
      <c r="N367" s="4"/>
      <c r="O367" s="2"/>
      <c r="P367" s="2"/>
    </row>
    <row r="368" spans="1:16" ht="21" customHeight="1">
      <c r="A368" s="2"/>
      <c r="B368" s="2"/>
      <c r="C368" s="2"/>
      <c r="D368" s="2"/>
      <c r="E368" s="2"/>
      <c r="F368" s="2"/>
      <c r="G368" s="2"/>
      <c r="H368" s="4"/>
      <c r="I368" s="2"/>
      <c r="J368" s="2"/>
      <c r="K368" s="2"/>
      <c r="L368" s="2"/>
      <c r="M368" s="4"/>
      <c r="N368" s="4"/>
      <c r="O368" s="2"/>
      <c r="P368" s="2"/>
    </row>
    <row r="369" spans="1:16" ht="21" customHeight="1">
      <c r="A369" s="2"/>
      <c r="B369" s="2"/>
      <c r="C369" s="2"/>
      <c r="D369" s="2"/>
      <c r="E369" s="2"/>
      <c r="F369" s="2"/>
      <c r="G369" s="2"/>
      <c r="H369" s="4"/>
      <c r="I369" s="2"/>
      <c r="J369" s="2"/>
      <c r="K369" s="2"/>
      <c r="L369" s="2"/>
      <c r="M369" s="4"/>
      <c r="N369" s="4"/>
      <c r="O369" s="2"/>
      <c r="P369" s="2"/>
    </row>
    <row r="370" spans="1:16" ht="21" customHeight="1">
      <c r="A370" s="2"/>
      <c r="B370" s="2"/>
      <c r="C370" s="2"/>
      <c r="D370" s="2"/>
      <c r="E370" s="2"/>
      <c r="F370" s="2"/>
      <c r="G370" s="2"/>
      <c r="H370" s="4"/>
      <c r="I370" s="2"/>
      <c r="J370" s="2"/>
      <c r="K370" s="2"/>
      <c r="L370" s="2"/>
      <c r="M370" s="4"/>
      <c r="N370" s="4"/>
      <c r="O370" s="2"/>
      <c r="P370" s="2"/>
    </row>
    <row r="371" spans="1:16" ht="21" customHeight="1">
      <c r="A371" s="2"/>
      <c r="B371" s="2"/>
      <c r="C371" s="2"/>
      <c r="D371" s="2"/>
      <c r="E371" s="2"/>
      <c r="F371" s="2"/>
      <c r="G371" s="2"/>
      <c r="H371" s="4"/>
      <c r="I371" s="2"/>
      <c r="J371" s="2"/>
      <c r="K371" s="2"/>
      <c r="L371" s="2"/>
      <c r="M371" s="4"/>
      <c r="N371" s="4"/>
      <c r="O371" s="2"/>
      <c r="P371" s="2"/>
    </row>
    <row r="372" spans="1:16" ht="21" customHeight="1">
      <c r="A372" s="2"/>
      <c r="B372" s="2"/>
      <c r="C372" s="2"/>
      <c r="D372" s="2"/>
      <c r="E372" s="2"/>
      <c r="F372" s="2"/>
      <c r="G372" s="2"/>
      <c r="H372" s="4"/>
      <c r="I372" s="2"/>
      <c r="J372" s="2"/>
      <c r="K372" s="2"/>
      <c r="L372" s="2"/>
      <c r="M372" s="4"/>
      <c r="N372" s="4"/>
      <c r="O372" s="2"/>
      <c r="P372" s="2"/>
    </row>
    <row r="373" spans="1:16" ht="21" customHeight="1">
      <c r="A373" s="2"/>
      <c r="B373" s="2"/>
      <c r="C373" s="2"/>
      <c r="D373" s="2"/>
      <c r="E373" s="2"/>
      <c r="F373" s="2"/>
      <c r="G373" s="2"/>
      <c r="H373" s="4"/>
      <c r="I373" s="2"/>
      <c r="J373" s="2"/>
      <c r="K373" s="2"/>
      <c r="L373" s="2"/>
      <c r="M373" s="4"/>
      <c r="N373" s="4"/>
      <c r="O373" s="2"/>
      <c r="P373" s="2"/>
    </row>
    <row r="374" spans="1:16" ht="21" customHeight="1">
      <c r="A374" s="2"/>
      <c r="B374" s="2"/>
      <c r="C374" s="2"/>
      <c r="D374" s="2"/>
      <c r="E374" s="2"/>
      <c r="F374" s="2"/>
      <c r="G374" s="2"/>
      <c r="H374" s="4"/>
      <c r="I374" s="2"/>
      <c r="J374" s="2"/>
      <c r="K374" s="2"/>
      <c r="L374" s="2"/>
      <c r="M374" s="4"/>
      <c r="N374" s="4"/>
      <c r="O374" s="2"/>
      <c r="P374" s="2"/>
    </row>
    <row r="375" spans="1:16" ht="21" customHeight="1">
      <c r="A375" s="2"/>
      <c r="B375" s="2"/>
      <c r="C375" s="2"/>
      <c r="D375" s="2"/>
      <c r="E375" s="2"/>
      <c r="F375" s="2"/>
      <c r="G375" s="2"/>
      <c r="H375" s="4"/>
      <c r="I375" s="2"/>
      <c r="J375" s="2"/>
      <c r="K375" s="2"/>
      <c r="L375" s="2"/>
      <c r="M375" s="4"/>
      <c r="N375" s="4"/>
      <c r="O375" s="2"/>
      <c r="P375" s="2"/>
    </row>
    <row r="376" spans="1:16" ht="21" customHeight="1">
      <c r="A376" s="2"/>
      <c r="B376" s="2"/>
      <c r="C376" s="2"/>
      <c r="D376" s="2"/>
      <c r="E376" s="2"/>
      <c r="F376" s="2"/>
      <c r="G376" s="2"/>
      <c r="H376" s="4"/>
      <c r="I376" s="2"/>
      <c r="J376" s="2"/>
      <c r="K376" s="2"/>
      <c r="L376" s="2"/>
      <c r="M376" s="4"/>
      <c r="N376" s="4"/>
      <c r="O376" s="2"/>
      <c r="P376" s="2"/>
    </row>
    <row r="377" spans="1:16" ht="21" customHeight="1">
      <c r="A377" s="2"/>
      <c r="B377" s="2"/>
      <c r="C377" s="2"/>
      <c r="D377" s="2"/>
      <c r="E377" s="2"/>
      <c r="F377" s="2"/>
      <c r="G377" s="2"/>
      <c r="H377" s="4"/>
      <c r="I377" s="2"/>
      <c r="J377" s="2"/>
      <c r="K377" s="2"/>
      <c r="L377" s="2"/>
      <c r="M377" s="4"/>
      <c r="N377" s="4"/>
      <c r="O377" s="2"/>
      <c r="P377" s="2"/>
    </row>
    <row r="378" spans="1:16" ht="21" customHeight="1">
      <c r="A378" s="2"/>
      <c r="B378" s="2"/>
      <c r="C378" s="2"/>
      <c r="D378" s="2"/>
      <c r="E378" s="2"/>
      <c r="F378" s="2"/>
      <c r="G378" s="2"/>
      <c r="H378" s="4"/>
      <c r="I378" s="2"/>
      <c r="J378" s="2"/>
      <c r="K378" s="2"/>
      <c r="L378" s="2"/>
      <c r="M378" s="4"/>
      <c r="N378" s="4"/>
      <c r="O378" s="2"/>
      <c r="P378" s="2"/>
    </row>
    <row r="379" spans="1:16" ht="21" customHeight="1">
      <c r="A379" s="2"/>
      <c r="B379" s="2"/>
      <c r="C379" s="2"/>
      <c r="D379" s="2"/>
      <c r="E379" s="2"/>
      <c r="F379" s="2"/>
      <c r="G379" s="2"/>
      <c r="H379" s="4"/>
      <c r="I379" s="2"/>
      <c r="J379" s="2"/>
      <c r="K379" s="2"/>
      <c r="L379" s="2"/>
      <c r="M379" s="4"/>
      <c r="N379" s="4"/>
      <c r="O379" s="2"/>
      <c r="P379" s="2"/>
    </row>
    <row r="380" spans="1:16" ht="21" customHeight="1">
      <c r="A380" s="2"/>
      <c r="B380" s="2"/>
      <c r="C380" s="2"/>
      <c r="D380" s="2"/>
      <c r="E380" s="2"/>
      <c r="F380" s="2"/>
      <c r="G380" s="2"/>
      <c r="H380" s="4"/>
      <c r="I380" s="2"/>
      <c r="J380" s="2"/>
      <c r="K380" s="2"/>
      <c r="L380" s="2"/>
      <c r="M380" s="4"/>
      <c r="N380" s="4"/>
      <c r="O380" s="2"/>
      <c r="P380" s="2"/>
    </row>
    <row r="381" spans="1:16" ht="21" customHeight="1">
      <c r="A381" s="2"/>
      <c r="B381" s="2"/>
      <c r="C381" s="2"/>
      <c r="D381" s="2"/>
      <c r="E381" s="2"/>
      <c r="F381" s="2"/>
      <c r="G381" s="2"/>
      <c r="H381" s="4"/>
      <c r="I381" s="2"/>
      <c r="J381" s="2"/>
      <c r="K381" s="2"/>
      <c r="L381" s="2"/>
      <c r="M381" s="4"/>
      <c r="N381" s="4"/>
      <c r="O381" s="2"/>
      <c r="P381" s="2"/>
    </row>
    <row r="382" spans="1:16" ht="21" customHeight="1">
      <c r="A382" s="2"/>
      <c r="B382" s="2"/>
      <c r="C382" s="2"/>
      <c r="D382" s="2"/>
      <c r="E382" s="2"/>
      <c r="F382" s="2"/>
      <c r="G382" s="2"/>
      <c r="H382" s="4"/>
      <c r="I382" s="2"/>
      <c r="J382" s="2"/>
      <c r="K382" s="2"/>
      <c r="L382" s="2"/>
      <c r="M382" s="4"/>
      <c r="N382" s="4"/>
      <c r="O382" s="2"/>
      <c r="P382" s="2"/>
    </row>
    <row r="383" spans="1:16" ht="21" customHeight="1">
      <c r="A383" s="2"/>
      <c r="B383" s="2"/>
      <c r="C383" s="2"/>
      <c r="D383" s="2"/>
      <c r="E383" s="2"/>
      <c r="F383" s="2"/>
      <c r="G383" s="2"/>
      <c r="H383" s="4"/>
      <c r="I383" s="2"/>
      <c r="J383" s="2"/>
      <c r="K383" s="2"/>
      <c r="L383" s="2"/>
      <c r="M383" s="4"/>
      <c r="N383" s="4"/>
      <c r="O383" s="2"/>
      <c r="P383" s="2"/>
    </row>
    <row r="384" spans="1:16" ht="21" customHeight="1">
      <c r="A384" s="2"/>
      <c r="B384" s="2"/>
      <c r="C384" s="2"/>
      <c r="D384" s="2"/>
      <c r="E384" s="2"/>
      <c r="F384" s="2"/>
      <c r="G384" s="2"/>
      <c r="H384" s="4"/>
      <c r="I384" s="2"/>
      <c r="J384" s="2"/>
      <c r="K384" s="2"/>
      <c r="L384" s="2"/>
      <c r="M384" s="4"/>
      <c r="N384" s="4"/>
      <c r="O384" s="2"/>
      <c r="P384" s="2"/>
    </row>
    <row r="385" spans="1:16" ht="21" customHeight="1">
      <c r="A385" s="2"/>
      <c r="B385" s="2"/>
      <c r="C385" s="2"/>
      <c r="D385" s="2"/>
      <c r="E385" s="2"/>
      <c r="F385" s="2"/>
      <c r="G385" s="2"/>
      <c r="H385" s="4"/>
      <c r="I385" s="2"/>
      <c r="J385" s="2"/>
      <c r="K385" s="2"/>
      <c r="L385" s="2"/>
      <c r="M385" s="4"/>
      <c r="N385" s="4"/>
      <c r="O385" s="2"/>
      <c r="P385" s="2"/>
    </row>
    <row r="386" spans="1:16" ht="21" customHeight="1">
      <c r="A386" s="2"/>
      <c r="B386" s="2"/>
      <c r="C386" s="2"/>
      <c r="D386" s="2"/>
      <c r="E386" s="2"/>
      <c r="F386" s="2"/>
      <c r="G386" s="2"/>
      <c r="H386" s="4"/>
      <c r="I386" s="2"/>
      <c r="J386" s="2"/>
      <c r="K386" s="2"/>
      <c r="L386" s="2"/>
      <c r="M386" s="4"/>
      <c r="N386" s="4"/>
      <c r="O386" s="2"/>
      <c r="P386" s="2"/>
    </row>
    <row r="387" spans="1:16" ht="21" customHeight="1">
      <c r="A387" s="2"/>
      <c r="B387" s="2"/>
      <c r="C387" s="2"/>
      <c r="D387" s="2"/>
      <c r="E387" s="2"/>
      <c r="F387" s="2"/>
      <c r="G387" s="2"/>
      <c r="H387" s="4"/>
      <c r="I387" s="2"/>
      <c r="J387" s="2"/>
      <c r="K387" s="2"/>
      <c r="L387" s="2"/>
      <c r="M387" s="4"/>
      <c r="N387" s="4"/>
      <c r="O387" s="2"/>
      <c r="P387" s="2"/>
    </row>
    <row r="388" spans="1:16" ht="21" customHeight="1">
      <c r="A388" s="2"/>
      <c r="B388" s="2"/>
      <c r="C388" s="2"/>
      <c r="D388" s="2"/>
      <c r="E388" s="2"/>
      <c r="F388" s="2"/>
      <c r="G388" s="2"/>
      <c r="H388" s="4"/>
      <c r="I388" s="2"/>
      <c r="J388" s="2"/>
      <c r="K388" s="2"/>
      <c r="L388" s="2"/>
      <c r="M388" s="4"/>
      <c r="N388" s="4"/>
      <c r="O388" s="2"/>
      <c r="P388" s="2"/>
    </row>
    <row r="389" spans="1:16" ht="21" customHeight="1">
      <c r="A389" s="2"/>
      <c r="B389" s="2"/>
      <c r="C389" s="2"/>
      <c r="D389" s="2"/>
      <c r="E389" s="2"/>
      <c r="F389" s="2"/>
      <c r="G389" s="2"/>
      <c r="H389" s="4"/>
      <c r="I389" s="2"/>
      <c r="J389" s="2"/>
      <c r="K389" s="2"/>
      <c r="L389" s="2"/>
      <c r="M389" s="4"/>
      <c r="N389" s="4"/>
      <c r="O389" s="2"/>
      <c r="P389" s="2"/>
    </row>
    <row r="390" spans="1:16" ht="21" customHeight="1">
      <c r="A390" s="2"/>
      <c r="B390" s="2"/>
      <c r="C390" s="2"/>
      <c r="D390" s="2"/>
      <c r="E390" s="2"/>
      <c r="F390" s="2"/>
      <c r="G390" s="2"/>
      <c r="H390" s="4"/>
      <c r="I390" s="2"/>
      <c r="J390" s="2"/>
      <c r="K390" s="2"/>
      <c r="L390" s="2"/>
      <c r="M390" s="4"/>
      <c r="N390" s="4"/>
      <c r="O390" s="2"/>
      <c r="P390" s="2"/>
    </row>
    <row r="391" spans="1:16" ht="21" customHeight="1">
      <c r="A391" s="2"/>
      <c r="B391" s="2"/>
      <c r="C391" s="2"/>
      <c r="D391" s="2"/>
      <c r="E391" s="2"/>
      <c r="F391" s="2"/>
      <c r="G391" s="2"/>
      <c r="H391" s="4"/>
      <c r="I391" s="2"/>
      <c r="J391" s="2"/>
      <c r="K391" s="2"/>
      <c r="L391" s="2"/>
      <c r="M391" s="4"/>
      <c r="N391" s="4"/>
      <c r="O391" s="2"/>
      <c r="P391" s="2"/>
    </row>
    <row r="392" spans="1:16" ht="21" customHeight="1">
      <c r="A392" s="2"/>
      <c r="B392" s="2"/>
      <c r="C392" s="2"/>
      <c r="D392" s="2"/>
      <c r="E392" s="2"/>
      <c r="F392" s="2"/>
      <c r="G392" s="2"/>
      <c r="H392" s="4"/>
      <c r="I392" s="2"/>
      <c r="J392" s="2"/>
      <c r="K392" s="2"/>
      <c r="L392" s="2"/>
      <c r="M392" s="4"/>
      <c r="N392" s="4"/>
      <c r="O392" s="2"/>
      <c r="P392" s="2"/>
    </row>
    <row r="393" spans="1:16" ht="21" customHeight="1">
      <c r="A393" s="2"/>
      <c r="B393" s="2"/>
      <c r="C393" s="2"/>
      <c r="D393" s="2"/>
      <c r="E393" s="2"/>
      <c r="F393" s="2"/>
      <c r="G393" s="2"/>
      <c r="H393" s="4"/>
      <c r="I393" s="2"/>
      <c r="J393" s="2"/>
      <c r="K393" s="2"/>
      <c r="L393" s="2"/>
      <c r="M393" s="4"/>
      <c r="N393" s="4"/>
      <c r="O393" s="2"/>
      <c r="P393" s="2"/>
    </row>
    <row r="394" spans="1:16" ht="21" customHeight="1">
      <c r="A394" s="2"/>
      <c r="B394" s="2"/>
      <c r="C394" s="2"/>
      <c r="D394" s="2"/>
      <c r="E394" s="2"/>
      <c r="F394" s="2"/>
      <c r="G394" s="2"/>
      <c r="H394" s="4"/>
      <c r="I394" s="2"/>
      <c r="J394" s="2"/>
      <c r="K394" s="2"/>
      <c r="L394" s="2"/>
      <c r="M394" s="4"/>
      <c r="N394" s="4"/>
      <c r="O394" s="2"/>
      <c r="P394" s="2"/>
    </row>
    <row r="395" spans="1:16" ht="21" customHeight="1">
      <c r="A395" s="2"/>
      <c r="B395" s="2"/>
      <c r="C395" s="2"/>
      <c r="D395" s="2"/>
      <c r="E395" s="2"/>
      <c r="F395" s="2"/>
      <c r="G395" s="2"/>
      <c r="H395" s="4"/>
      <c r="I395" s="2"/>
      <c r="J395" s="2"/>
      <c r="K395" s="2"/>
      <c r="L395" s="2"/>
      <c r="M395" s="4"/>
      <c r="N395" s="4"/>
      <c r="O395" s="2"/>
      <c r="P395" s="2"/>
    </row>
    <row r="396" spans="1:16" ht="21" customHeight="1">
      <c r="A396" s="2"/>
      <c r="B396" s="2"/>
      <c r="C396" s="2"/>
      <c r="D396" s="2"/>
      <c r="E396" s="2"/>
      <c r="F396" s="2"/>
      <c r="G396" s="2"/>
      <c r="H396" s="4"/>
      <c r="I396" s="2"/>
      <c r="J396" s="2"/>
      <c r="K396" s="2"/>
      <c r="L396" s="2"/>
      <c r="M396" s="4"/>
      <c r="N396" s="4"/>
      <c r="O396" s="2"/>
      <c r="P396" s="2"/>
    </row>
    <row r="397" spans="1:16" ht="21" customHeight="1">
      <c r="A397" s="2"/>
      <c r="B397" s="2"/>
      <c r="C397" s="2"/>
      <c r="D397" s="2"/>
      <c r="E397" s="2"/>
      <c r="F397" s="2"/>
      <c r="G397" s="2"/>
      <c r="H397" s="4"/>
      <c r="I397" s="2"/>
      <c r="J397" s="2"/>
      <c r="K397" s="2"/>
      <c r="L397" s="2"/>
      <c r="M397" s="4"/>
      <c r="N397" s="4"/>
      <c r="O397" s="2"/>
      <c r="P397" s="2"/>
    </row>
    <row r="398" spans="1:16" ht="21" customHeight="1">
      <c r="A398" s="2"/>
      <c r="B398" s="2"/>
      <c r="C398" s="2"/>
      <c r="D398" s="2"/>
      <c r="E398" s="2"/>
      <c r="F398" s="2"/>
      <c r="G398" s="2"/>
      <c r="H398" s="4"/>
      <c r="I398" s="2"/>
      <c r="J398" s="2"/>
      <c r="K398" s="2"/>
      <c r="L398" s="2"/>
      <c r="M398" s="4"/>
      <c r="N398" s="4"/>
      <c r="O398" s="2"/>
      <c r="P398" s="2"/>
    </row>
    <row r="399" spans="1:16" ht="21" customHeight="1">
      <c r="A399" s="2"/>
      <c r="B399" s="2"/>
      <c r="C399" s="2"/>
      <c r="D399" s="2"/>
      <c r="E399" s="2"/>
      <c r="F399" s="2"/>
      <c r="G399" s="2"/>
      <c r="H399" s="4"/>
      <c r="I399" s="2"/>
      <c r="J399" s="2"/>
      <c r="K399" s="2"/>
      <c r="L399" s="2"/>
      <c r="M399" s="4"/>
      <c r="N399" s="4"/>
      <c r="O399" s="2"/>
      <c r="P399" s="2"/>
    </row>
    <row r="400" spans="1:16" ht="21" customHeight="1">
      <c r="A400" s="2"/>
      <c r="B400" s="2"/>
      <c r="C400" s="2"/>
      <c r="D400" s="2"/>
      <c r="E400" s="2"/>
      <c r="F400" s="2"/>
      <c r="G400" s="2"/>
      <c r="H400" s="4"/>
      <c r="I400" s="2"/>
      <c r="J400" s="2"/>
      <c r="K400" s="2"/>
      <c r="L400" s="2"/>
      <c r="M400" s="4"/>
      <c r="N400" s="4"/>
      <c r="O400" s="2"/>
      <c r="P400" s="2"/>
    </row>
    <row r="401" spans="1:16" ht="21" customHeight="1">
      <c r="A401" s="2"/>
      <c r="B401" s="2"/>
      <c r="C401" s="2"/>
      <c r="D401" s="2"/>
      <c r="E401" s="2"/>
      <c r="F401" s="2"/>
      <c r="G401" s="2"/>
      <c r="H401" s="4"/>
      <c r="I401" s="2"/>
      <c r="J401" s="2"/>
      <c r="K401" s="2"/>
      <c r="L401" s="2"/>
      <c r="M401" s="4"/>
      <c r="N401" s="4"/>
      <c r="O401" s="2"/>
      <c r="P401" s="2"/>
    </row>
    <row r="402" spans="1:16" ht="21" customHeight="1">
      <c r="A402" s="2"/>
      <c r="B402" s="2"/>
      <c r="C402" s="2"/>
      <c r="D402" s="2"/>
      <c r="E402" s="2"/>
      <c r="F402" s="2"/>
      <c r="G402" s="2"/>
      <c r="H402" s="4"/>
      <c r="I402" s="2"/>
      <c r="J402" s="2"/>
      <c r="K402" s="2"/>
      <c r="L402" s="2"/>
      <c r="M402" s="4"/>
      <c r="N402" s="4"/>
      <c r="O402" s="2"/>
      <c r="P402" s="2"/>
    </row>
    <row r="403" spans="1:16" ht="21" customHeight="1">
      <c r="A403" s="2"/>
      <c r="B403" s="2"/>
      <c r="C403" s="2"/>
      <c r="D403" s="2"/>
      <c r="E403" s="2"/>
      <c r="F403" s="2"/>
      <c r="G403" s="2"/>
      <c r="H403" s="4"/>
      <c r="I403" s="2"/>
      <c r="J403" s="2"/>
      <c r="K403" s="2"/>
      <c r="L403" s="2"/>
      <c r="M403" s="4"/>
      <c r="N403" s="4"/>
      <c r="O403" s="2"/>
      <c r="P403" s="2"/>
    </row>
    <row r="404" spans="1:16" ht="21" customHeight="1">
      <c r="A404" s="2"/>
      <c r="B404" s="2"/>
      <c r="C404" s="2"/>
      <c r="D404" s="2"/>
      <c r="E404" s="2"/>
      <c r="F404" s="2"/>
      <c r="G404" s="2"/>
      <c r="H404" s="4"/>
      <c r="I404" s="2"/>
      <c r="J404" s="2"/>
      <c r="K404" s="2"/>
      <c r="L404" s="2"/>
      <c r="M404" s="4"/>
      <c r="N404" s="4"/>
      <c r="O404" s="2"/>
      <c r="P404" s="2"/>
    </row>
    <row r="405" spans="1:16" ht="21" customHeight="1">
      <c r="A405" s="2"/>
      <c r="B405" s="2"/>
      <c r="C405" s="2"/>
      <c r="D405" s="2"/>
      <c r="E405" s="2"/>
      <c r="F405" s="2"/>
      <c r="G405" s="2"/>
      <c r="H405" s="4"/>
      <c r="I405" s="2"/>
      <c r="J405" s="2"/>
      <c r="K405" s="2"/>
      <c r="L405" s="2"/>
      <c r="M405" s="4"/>
      <c r="N405" s="4"/>
      <c r="O405" s="2"/>
      <c r="P405" s="2"/>
    </row>
    <row r="406" spans="1:16" ht="21" customHeight="1">
      <c r="A406" s="2"/>
      <c r="B406" s="2"/>
      <c r="C406" s="2"/>
      <c r="D406" s="2"/>
      <c r="E406" s="2"/>
      <c r="F406" s="2"/>
      <c r="G406" s="2"/>
      <c r="H406" s="4"/>
      <c r="I406" s="2"/>
      <c r="J406" s="2"/>
      <c r="K406" s="2"/>
      <c r="L406" s="2"/>
      <c r="M406" s="4"/>
      <c r="N406" s="4"/>
      <c r="O406" s="2"/>
      <c r="P406" s="2"/>
    </row>
    <row r="407" spans="1:16" ht="21" customHeight="1">
      <c r="A407" s="2"/>
      <c r="B407" s="2"/>
      <c r="C407" s="2"/>
      <c r="D407" s="2"/>
      <c r="E407" s="2"/>
      <c r="F407" s="2"/>
      <c r="G407" s="2"/>
      <c r="H407" s="4"/>
      <c r="I407" s="2"/>
      <c r="J407" s="2"/>
      <c r="K407" s="2"/>
      <c r="L407" s="2"/>
      <c r="M407" s="4"/>
      <c r="N407" s="4"/>
      <c r="O407" s="2"/>
      <c r="P407" s="2"/>
    </row>
    <row r="408" spans="1:16" ht="21" customHeight="1">
      <c r="A408" s="2"/>
      <c r="B408" s="2"/>
      <c r="C408" s="2"/>
      <c r="D408" s="2"/>
      <c r="E408" s="2"/>
      <c r="F408" s="2"/>
      <c r="G408" s="2"/>
      <c r="H408" s="4"/>
      <c r="I408" s="2"/>
      <c r="J408" s="2"/>
      <c r="K408" s="2"/>
      <c r="L408" s="2"/>
      <c r="M408" s="4"/>
      <c r="N408" s="4"/>
      <c r="O408" s="2"/>
      <c r="P408" s="2"/>
    </row>
    <row r="409" spans="1:16" ht="21" customHeight="1">
      <c r="A409" s="2"/>
      <c r="B409" s="2"/>
      <c r="C409" s="2"/>
      <c r="D409" s="2"/>
      <c r="E409" s="2"/>
      <c r="F409" s="2"/>
      <c r="G409" s="2"/>
      <c r="H409" s="4"/>
      <c r="I409" s="2"/>
      <c r="J409" s="2"/>
      <c r="K409" s="2"/>
      <c r="L409" s="2"/>
      <c r="M409" s="4"/>
      <c r="N409" s="4"/>
      <c r="O409" s="2"/>
      <c r="P409" s="2"/>
    </row>
    <row r="410" spans="1:16" ht="21" customHeight="1">
      <c r="A410" s="2"/>
      <c r="B410" s="2"/>
      <c r="C410" s="2"/>
      <c r="D410" s="2"/>
      <c r="E410" s="2"/>
      <c r="F410" s="2"/>
      <c r="G410" s="2"/>
      <c r="H410" s="4"/>
      <c r="I410" s="2"/>
      <c r="J410" s="2"/>
      <c r="K410" s="2"/>
      <c r="L410" s="2"/>
      <c r="M410" s="4"/>
      <c r="N410" s="4"/>
      <c r="O410" s="2"/>
      <c r="P410" s="2"/>
    </row>
    <row r="411" spans="1:16" ht="21" customHeight="1">
      <c r="A411" s="2"/>
      <c r="B411" s="2"/>
      <c r="C411" s="2"/>
      <c r="D411" s="2"/>
      <c r="E411" s="2"/>
      <c r="F411" s="2"/>
      <c r="G411" s="2"/>
      <c r="H411" s="4"/>
      <c r="I411" s="2"/>
      <c r="J411" s="2"/>
      <c r="K411" s="2"/>
      <c r="L411" s="2"/>
      <c r="M411" s="4"/>
      <c r="N411" s="4"/>
      <c r="O411" s="2"/>
      <c r="P411" s="2"/>
    </row>
    <row r="412" spans="1:16" ht="21" customHeight="1">
      <c r="A412" s="2"/>
      <c r="B412" s="2"/>
      <c r="C412" s="2"/>
      <c r="D412" s="2"/>
      <c r="E412" s="2"/>
      <c r="F412" s="2"/>
      <c r="G412" s="2"/>
      <c r="H412" s="4"/>
      <c r="I412" s="2"/>
      <c r="J412" s="2"/>
      <c r="K412" s="2"/>
      <c r="L412" s="2"/>
      <c r="M412" s="4"/>
      <c r="N412" s="4"/>
      <c r="O412" s="2"/>
      <c r="P412" s="2"/>
    </row>
    <row r="413" spans="1:16" ht="21" customHeight="1">
      <c r="A413" s="2"/>
      <c r="B413" s="2"/>
      <c r="C413" s="2"/>
      <c r="D413" s="2"/>
      <c r="E413" s="2"/>
      <c r="F413" s="2"/>
      <c r="G413" s="2"/>
      <c r="H413" s="4"/>
      <c r="I413" s="2"/>
      <c r="J413" s="2"/>
      <c r="K413" s="2"/>
      <c r="L413" s="2"/>
      <c r="M413" s="4"/>
      <c r="N413" s="4"/>
      <c r="O413" s="2"/>
      <c r="P413" s="2"/>
    </row>
    <row r="414" spans="1:16" ht="21" customHeight="1">
      <c r="A414" s="2"/>
      <c r="B414" s="2"/>
      <c r="C414" s="2"/>
      <c r="D414" s="2"/>
      <c r="E414" s="2"/>
      <c r="F414" s="2"/>
      <c r="G414" s="2"/>
      <c r="H414" s="4"/>
      <c r="I414" s="2"/>
      <c r="J414" s="2"/>
      <c r="K414" s="2"/>
      <c r="L414" s="2"/>
      <c r="M414" s="4"/>
      <c r="N414" s="4"/>
      <c r="O414" s="2"/>
      <c r="P414" s="2"/>
    </row>
    <row r="415" spans="1:16" ht="21" customHeight="1">
      <c r="A415" s="2"/>
      <c r="B415" s="2"/>
      <c r="C415" s="2"/>
      <c r="D415" s="2"/>
      <c r="E415" s="2"/>
      <c r="F415" s="2"/>
      <c r="G415" s="2"/>
      <c r="H415" s="4"/>
      <c r="I415" s="2"/>
      <c r="J415" s="2"/>
      <c r="K415" s="2"/>
      <c r="L415" s="2"/>
      <c r="M415" s="4"/>
      <c r="N415" s="4"/>
      <c r="O415" s="2"/>
      <c r="P415" s="2"/>
    </row>
    <row r="416" spans="1:16" ht="21" customHeight="1">
      <c r="A416" s="2"/>
      <c r="B416" s="2"/>
      <c r="C416" s="2"/>
      <c r="D416" s="2"/>
      <c r="E416" s="2"/>
      <c r="F416" s="2"/>
      <c r="G416" s="2"/>
      <c r="H416" s="4"/>
      <c r="I416" s="2"/>
      <c r="J416" s="2"/>
      <c r="K416" s="2"/>
      <c r="L416" s="2"/>
      <c r="M416" s="4"/>
      <c r="N416" s="4"/>
      <c r="O416" s="2"/>
      <c r="P416" s="2"/>
    </row>
    <row r="417" spans="1:16" ht="21" customHeight="1">
      <c r="A417" s="2"/>
      <c r="B417" s="2"/>
      <c r="C417" s="2"/>
      <c r="D417" s="2"/>
      <c r="E417" s="2"/>
      <c r="F417" s="2"/>
      <c r="G417" s="2"/>
      <c r="H417" s="4"/>
      <c r="I417" s="2"/>
      <c r="J417" s="2"/>
      <c r="K417" s="2"/>
      <c r="L417" s="2"/>
      <c r="M417" s="4"/>
      <c r="N417" s="4"/>
      <c r="O417" s="2"/>
      <c r="P417" s="2"/>
    </row>
    <row r="418" spans="1:16" ht="21" customHeight="1">
      <c r="A418" s="2"/>
      <c r="B418" s="2"/>
      <c r="C418" s="2"/>
      <c r="D418" s="2"/>
      <c r="E418" s="2"/>
      <c r="F418" s="2"/>
      <c r="G418" s="2"/>
      <c r="H418" s="4"/>
      <c r="I418" s="2"/>
      <c r="J418" s="2"/>
      <c r="K418" s="2"/>
      <c r="L418" s="2"/>
      <c r="M418" s="4"/>
      <c r="N418" s="4"/>
      <c r="O418" s="2"/>
      <c r="P418" s="2"/>
    </row>
    <row r="419" spans="1:16" ht="21" customHeight="1">
      <c r="A419" s="2"/>
      <c r="B419" s="2"/>
      <c r="C419" s="2"/>
      <c r="D419" s="2"/>
      <c r="E419" s="2"/>
      <c r="F419" s="2"/>
      <c r="G419" s="2"/>
      <c r="H419" s="4"/>
      <c r="I419" s="2"/>
      <c r="J419" s="2"/>
      <c r="K419" s="2"/>
      <c r="L419" s="2"/>
      <c r="M419" s="4"/>
      <c r="N419" s="4"/>
      <c r="O419" s="2"/>
      <c r="P419" s="2"/>
    </row>
    <row r="420" spans="1:16" ht="21" customHeight="1">
      <c r="A420" s="2"/>
      <c r="B420" s="2"/>
      <c r="C420" s="2"/>
      <c r="D420" s="2"/>
      <c r="E420" s="2"/>
      <c r="F420" s="2"/>
      <c r="G420" s="2"/>
      <c r="H420" s="4"/>
      <c r="I420" s="2"/>
      <c r="J420" s="2"/>
      <c r="K420" s="2"/>
      <c r="L420" s="2"/>
      <c r="M420" s="4"/>
      <c r="N420" s="4"/>
      <c r="O420" s="2"/>
      <c r="P420" s="2"/>
    </row>
    <row r="421" spans="1:16" ht="21" customHeight="1">
      <c r="A421" s="2"/>
      <c r="B421" s="2"/>
      <c r="C421" s="2"/>
      <c r="D421" s="2"/>
      <c r="E421" s="2"/>
      <c r="F421" s="2"/>
      <c r="G421" s="2"/>
      <c r="H421" s="4"/>
      <c r="I421" s="2"/>
      <c r="J421" s="2"/>
      <c r="K421" s="2"/>
      <c r="L421" s="2"/>
      <c r="M421" s="4"/>
      <c r="N421" s="4"/>
      <c r="O421" s="2"/>
      <c r="P421" s="2"/>
    </row>
    <row r="422" spans="1:16" ht="21" customHeight="1">
      <c r="A422" s="2"/>
      <c r="B422" s="2"/>
      <c r="C422" s="2"/>
      <c r="D422" s="2"/>
      <c r="E422" s="2"/>
      <c r="F422" s="2"/>
      <c r="G422" s="2"/>
      <c r="H422" s="4"/>
      <c r="I422" s="2"/>
      <c r="J422" s="2"/>
      <c r="K422" s="2"/>
      <c r="L422" s="2"/>
      <c r="M422" s="4"/>
      <c r="N422" s="4"/>
      <c r="O422" s="2"/>
      <c r="P422" s="2"/>
    </row>
    <row r="423" spans="1:16" ht="21" customHeight="1">
      <c r="A423" s="2"/>
      <c r="B423" s="2"/>
      <c r="C423" s="2"/>
      <c r="D423" s="2"/>
      <c r="E423" s="2"/>
      <c r="F423" s="2"/>
      <c r="G423" s="2"/>
      <c r="H423" s="4"/>
      <c r="I423" s="2"/>
      <c r="J423" s="2"/>
      <c r="K423" s="2"/>
      <c r="L423" s="2"/>
      <c r="M423" s="4"/>
      <c r="N423" s="4"/>
      <c r="O423" s="2"/>
      <c r="P423" s="2"/>
    </row>
    <row r="424" spans="1:16" ht="21" customHeight="1">
      <c r="A424" s="2"/>
      <c r="B424" s="2"/>
      <c r="C424" s="2"/>
      <c r="D424" s="2"/>
      <c r="E424" s="2"/>
      <c r="F424" s="2"/>
      <c r="G424" s="2"/>
      <c r="H424" s="4"/>
      <c r="I424" s="2"/>
      <c r="J424" s="2"/>
      <c r="K424" s="2"/>
      <c r="L424" s="2"/>
      <c r="M424" s="4"/>
      <c r="N424" s="4"/>
      <c r="O424" s="2"/>
      <c r="P424" s="2"/>
    </row>
    <row r="425" spans="1:16" ht="21" customHeight="1">
      <c r="A425" s="2"/>
      <c r="B425" s="2"/>
      <c r="C425" s="2"/>
      <c r="D425" s="2"/>
      <c r="E425" s="2"/>
      <c r="F425" s="2"/>
      <c r="G425" s="2"/>
      <c r="H425" s="4"/>
      <c r="I425" s="2"/>
      <c r="J425" s="2"/>
      <c r="K425" s="2"/>
      <c r="L425" s="2"/>
      <c r="M425" s="4"/>
      <c r="N425" s="4"/>
      <c r="O425" s="2"/>
      <c r="P425" s="2"/>
    </row>
    <row r="426" spans="1:16" ht="21" customHeight="1">
      <c r="A426" s="2"/>
      <c r="B426" s="2"/>
      <c r="C426" s="2"/>
      <c r="D426" s="2"/>
      <c r="E426" s="2"/>
      <c r="F426" s="2"/>
      <c r="G426" s="2"/>
      <c r="H426" s="4"/>
      <c r="I426" s="2"/>
      <c r="J426" s="2"/>
      <c r="K426" s="2"/>
      <c r="L426" s="2"/>
      <c r="M426" s="4"/>
      <c r="N426" s="4"/>
      <c r="O426" s="2"/>
      <c r="P426" s="2"/>
    </row>
    <row r="427" spans="1:16" ht="21" customHeight="1">
      <c r="A427" s="2"/>
      <c r="B427" s="2"/>
      <c r="C427" s="2"/>
      <c r="D427" s="2"/>
      <c r="E427" s="2"/>
      <c r="F427" s="2"/>
      <c r="G427" s="2"/>
      <c r="H427" s="4"/>
      <c r="I427" s="2"/>
      <c r="J427" s="2"/>
      <c r="K427" s="2"/>
      <c r="L427" s="2"/>
      <c r="M427" s="4"/>
      <c r="N427" s="4"/>
      <c r="O427" s="2"/>
      <c r="P427" s="2"/>
    </row>
    <row r="428" spans="1:16" ht="21" customHeight="1">
      <c r="A428" s="2"/>
      <c r="B428" s="2"/>
      <c r="C428" s="2"/>
      <c r="D428" s="2"/>
      <c r="E428" s="2"/>
      <c r="F428" s="2"/>
      <c r="G428" s="2"/>
      <c r="H428" s="4"/>
      <c r="I428" s="2"/>
      <c r="J428" s="2"/>
      <c r="K428" s="2"/>
      <c r="L428" s="2"/>
      <c r="M428" s="4"/>
      <c r="N428" s="4"/>
      <c r="O428" s="2"/>
      <c r="P428" s="2"/>
    </row>
    <row r="429" spans="1:16" ht="21" customHeight="1">
      <c r="A429" s="2"/>
      <c r="B429" s="2"/>
      <c r="C429" s="2"/>
      <c r="D429" s="2"/>
      <c r="E429" s="2"/>
      <c r="F429" s="2"/>
      <c r="G429" s="2"/>
      <c r="H429" s="4"/>
      <c r="I429" s="2"/>
      <c r="J429" s="2"/>
      <c r="K429" s="2"/>
      <c r="L429" s="2"/>
      <c r="M429" s="4"/>
      <c r="N429" s="4"/>
      <c r="O429" s="2"/>
      <c r="P429" s="2"/>
    </row>
    <row r="430" spans="1:16" ht="21" customHeight="1">
      <c r="A430" s="2"/>
      <c r="B430" s="2"/>
      <c r="C430" s="2"/>
      <c r="D430" s="2"/>
      <c r="E430" s="2"/>
      <c r="F430" s="2"/>
      <c r="G430" s="2"/>
      <c r="H430" s="4"/>
      <c r="I430" s="2"/>
      <c r="J430" s="2"/>
      <c r="K430" s="2"/>
      <c r="L430" s="2"/>
      <c r="M430" s="4"/>
      <c r="N430" s="4"/>
      <c r="O430" s="2"/>
      <c r="P430" s="2"/>
    </row>
    <row r="431" spans="1:16" ht="21" customHeight="1">
      <c r="A431" s="2"/>
      <c r="B431" s="2"/>
      <c r="C431" s="2"/>
      <c r="D431" s="2"/>
      <c r="E431" s="2"/>
      <c r="F431" s="2"/>
      <c r="G431" s="2"/>
      <c r="H431" s="4"/>
      <c r="I431" s="2"/>
      <c r="J431" s="2"/>
      <c r="K431" s="2"/>
      <c r="L431" s="2"/>
      <c r="M431" s="4"/>
      <c r="N431" s="4"/>
      <c r="O431" s="2"/>
      <c r="P431" s="2"/>
    </row>
    <row r="432" spans="1:16" ht="21" customHeight="1">
      <c r="A432" s="2"/>
      <c r="B432" s="2"/>
      <c r="C432" s="2"/>
      <c r="D432" s="2"/>
      <c r="E432" s="2"/>
      <c r="F432" s="2"/>
      <c r="G432" s="2"/>
      <c r="H432" s="4"/>
      <c r="I432" s="2"/>
      <c r="J432" s="2"/>
      <c r="K432" s="2"/>
      <c r="L432" s="2"/>
      <c r="M432" s="4"/>
      <c r="N432" s="4"/>
      <c r="O432" s="2"/>
      <c r="P432" s="2"/>
    </row>
    <row r="433" spans="1:16" ht="21" customHeight="1">
      <c r="A433" s="2"/>
      <c r="B433" s="2"/>
      <c r="C433" s="2"/>
      <c r="D433" s="2"/>
      <c r="E433" s="2"/>
      <c r="F433" s="2"/>
      <c r="G433" s="2"/>
      <c r="H433" s="4"/>
      <c r="I433" s="2"/>
      <c r="J433" s="2"/>
      <c r="K433" s="2"/>
      <c r="L433" s="2"/>
      <c r="M433" s="4"/>
      <c r="N433" s="4"/>
      <c r="O433" s="2"/>
      <c r="P433" s="2"/>
    </row>
    <row r="434" spans="1:16" ht="21" customHeight="1">
      <c r="A434" s="2"/>
      <c r="B434" s="2"/>
      <c r="C434" s="2"/>
      <c r="D434" s="2"/>
      <c r="E434" s="2"/>
      <c r="F434" s="2"/>
      <c r="G434" s="2"/>
      <c r="H434" s="4"/>
      <c r="I434" s="2"/>
      <c r="J434" s="2"/>
      <c r="K434" s="2"/>
      <c r="L434" s="2"/>
      <c r="M434" s="4"/>
      <c r="N434" s="4"/>
      <c r="O434" s="2"/>
      <c r="P434" s="2"/>
    </row>
    <row r="435" spans="1:16" ht="21" customHeight="1">
      <c r="A435" s="2"/>
      <c r="B435" s="2"/>
      <c r="C435" s="2"/>
      <c r="D435" s="2"/>
      <c r="E435" s="2"/>
      <c r="F435" s="2"/>
      <c r="G435" s="2"/>
      <c r="H435" s="4"/>
      <c r="I435" s="2"/>
      <c r="J435" s="2"/>
      <c r="K435" s="2"/>
      <c r="L435" s="2"/>
      <c r="M435" s="4"/>
      <c r="N435" s="4"/>
      <c r="O435" s="2"/>
      <c r="P435" s="2"/>
    </row>
    <row r="436" spans="1:16" ht="21" customHeight="1">
      <c r="A436" s="2"/>
      <c r="B436" s="2"/>
      <c r="C436" s="2"/>
      <c r="D436" s="2"/>
      <c r="E436" s="2"/>
      <c r="F436" s="2"/>
      <c r="G436" s="2"/>
      <c r="H436" s="4"/>
      <c r="I436" s="2"/>
      <c r="J436" s="2"/>
      <c r="K436" s="2"/>
      <c r="L436" s="2"/>
      <c r="M436" s="4"/>
      <c r="N436" s="4"/>
      <c r="O436" s="2"/>
      <c r="P436" s="2"/>
    </row>
    <row r="437" spans="1:16" ht="21" customHeight="1">
      <c r="A437" s="2"/>
      <c r="B437" s="2"/>
      <c r="C437" s="2"/>
      <c r="D437" s="2"/>
      <c r="E437" s="2"/>
      <c r="F437" s="2"/>
      <c r="G437" s="2"/>
      <c r="H437" s="4"/>
      <c r="I437" s="2"/>
      <c r="J437" s="2"/>
      <c r="K437" s="2"/>
      <c r="L437" s="2"/>
      <c r="M437" s="4"/>
      <c r="N437" s="4"/>
      <c r="O437" s="2"/>
      <c r="P437" s="2"/>
    </row>
    <row r="438" spans="1:16" ht="21" customHeight="1">
      <c r="A438" s="2"/>
      <c r="B438" s="2"/>
      <c r="C438" s="2"/>
      <c r="D438" s="2"/>
      <c r="E438" s="2"/>
      <c r="F438" s="2"/>
      <c r="G438" s="2"/>
      <c r="H438" s="4"/>
      <c r="I438" s="2"/>
      <c r="J438" s="2"/>
      <c r="K438" s="2"/>
      <c r="L438" s="2"/>
      <c r="M438" s="4"/>
      <c r="N438" s="4"/>
      <c r="O438" s="2"/>
      <c r="P438" s="2"/>
    </row>
    <row r="439" spans="1:16" ht="21" customHeight="1">
      <c r="A439" s="2"/>
      <c r="B439" s="2"/>
      <c r="C439" s="2"/>
      <c r="D439" s="2"/>
      <c r="E439" s="2"/>
      <c r="F439" s="2"/>
      <c r="G439" s="2"/>
      <c r="H439" s="4"/>
      <c r="I439" s="2"/>
      <c r="J439" s="2"/>
      <c r="K439" s="2"/>
      <c r="L439" s="2"/>
      <c r="M439" s="4"/>
      <c r="N439" s="4"/>
      <c r="O439" s="2"/>
      <c r="P439" s="2"/>
    </row>
    <row r="440" spans="1:16" ht="21" customHeight="1">
      <c r="A440" s="2"/>
      <c r="B440" s="2"/>
      <c r="C440" s="2"/>
      <c r="D440" s="2"/>
      <c r="E440" s="2"/>
      <c r="F440" s="2"/>
      <c r="G440" s="2"/>
      <c r="H440" s="4"/>
      <c r="I440" s="2"/>
      <c r="J440" s="2"/>
      <c r="K440" s="2"/>
      <c r="L440" s="2"/>
      <c r="M440" s="4"/>
      <c r="N440" s="4"/>
      <c r="O440" s="2"/>
      <c r="P440" s="2"/>
    </row>
    <row r="441" spans="1:16" ht="21" customHeight="1">
      <c r="A441" s="2"/>
      <c r="B441" s="2"/>
      <c r="C441" s="2"/>
      <c r="D441" s="2"/>
      <c r="E441" s="2"/>
      <c r="F441" s="2"/>
      <c r="G441" s="2"/>
      <c r="H441" s="4"/>
      <c r="I441" s="2"/>
      <c r="J441" s="2"/>
      <c r="K441" s="2"/>
      <c r="L441" s="2"/>
      <c r="M441" s="4"/>
      <c r="N441" s="4"/>
      <c r="O441" s="2"/>
      <c r="P441" s="2"/>
    </row>
    <row r="442" spans="1:16" ht="21" customHeight="1">
      <c r="A442" s="2"/>
      <c r="B442" s="2"/>
      <c r="C442" s="2"/>
      <c r="D442" s="2"/>
      <c r="E442" s="2"/>
      <c r="F442" s="2"/>
      <c r="G442" s="2"/>
      <c r="H442" s="4"/>
      <c r="I442" s="2"/>
      <c r="J442" s="2"/>
      <c r="K442" s="2"/>
      <c r="L442" s="2"/>
      <c r="M442" s="4"/>
      <c r="N442" s="4"/>
      <c r="O442" s="2"/>
      <c r="P442" s="2"/>
    </row>
    <row r="443" spans="1:16" ht="21" customHeight="1">
      <c r="A443" s="2"/>
      <c r="B443" s="2"/>
      <c r="C443" s="2"/>
      <c r="D443" s="2"/>
      <c r="E443" s="2"/>
      <c r="F443" s="2"/>
      <c r="G443" s="2"/>
      <c r="H443" s="4"/>
      <c r="I443" s="2"/>
      <c r="J443" s="2"/>
      <c r="K443" s="2"/>
      <c r="L443" s="2"/>
      <c r="M443" s="4"/>
      <c r="N443" s="4"/>
      <c r="O443" s="2"/>
      <c r="P443" s="2"/>
    </row>
    <row r="444" spans="1:16" ht="21" customHeight="1">
      <c r="A444" s="2"/>
      <c r="B444" s="2"/>
      <c r="C444" s="2"/>
      <c r="D444" s="2"/>
      <c r="E444" s="2"/>
      <c r="F444" s="2"/>
      <c r="G444" s="2"/>
      <c r="H444" s="4"/>
      <c r="I444" s="2"/>
      <c r="J444" s="2"/>
      <c r="K444" s="2"/>
      <c r="L444" s="2"/>
      <c r="M444" s="4"/>
      <c r="N444" s="4"/>
      <c r="O444" s="2"/>
      <c r="P444" s="2"/>
    </row>
    <row r="445" spans="1:16" ht="21" customHeight="1">
      <c r="A445" s="2"/>
      <c r="B445" s="2"/>
      <c r="C445" s="2"/>
      <c r="D445" s="2"/>
      <c r="E445" s="2"/>
      <c r="F445" s="2"/>
      <c r="G445" s="2"/>
      <c r="H445" s="4"/>
      <c r="I445" s="2"/>
      <c r="J445" s="2"/>
      <c r="K445" s="2"/>
      <c r="L445" s="2"/>
      <c r="M445" s="4"/>
      <c r="N445" s="4"/>
      <c r="O445" s="2"/>
      <c r="P445" s="2"/>
    </row>
    <row r="446" spans="1:16" ht="21" customHeight="1">
      <c r="A446" s="2"/>
      <c r="B446" s="2"/>
      <c r="C446" s="2"/>
      <c r="D446" s="2"/>
      <c r="E446" s="2"/>
      <c r="F446" s="2"/>
      <c r="G446" s="2"/>
      <c r="H446" s="4"/>
      <c r="I446" s="2"/>
      <c r="J446" s="2"/>
      <c r="K446" s="2"/>
      <c r="L446" s="2"/>
      <c r="M446" s="4"/>
      <c r="N446" s="4"/>
      <c r="O446" s="2"/>
      <c r="P446" s="2"/>
    </row>
    <row r="447" spans="1:16" ht="21" customHeight="1">
      <c r="A447" s="2"/>
      <c r="B447" s="2"/>
      <c r="C447" s="2"/>
      <c r="D447" s="2"/>
      <c r="E447" s="2"/>
      <c r="F447" s="2"/>
      <c r="G447" s="2"/>
      <c r="H447" s="4"/>
      <c r="I447" s="2"/>
      <c r="J447" s="2"/>
      <c r="K447" s="2"/>
      <c r="L447" s="2"/>
      <c r="M447" s="4"/>
      <c r="N447" s="4"/>
      <c r="O447" s="2"/>
      <c r="P447" s="2"/>
    </row>
    <row r="448" spans="1:16" ht="21" customHeight="1">
      <c r="A448" s="2"/>
      <c r="B448" s="2"/>
      <c r="C448" s="2"/>
      <c r="D448" s="2"/>
      <c r="E448" s="2"/>
      <c r="F448" s="2"/>
      <c r="G448" s="2"/>
      <c r="H448" s="4"/>
      <c r="I448" s="2"/>
      <c r="J448" s="2"/>
      <c r="K448" s="2"/>
      <c r="L448" s="2"/>
      <c r="M448" s="4"/>
      <c r="N448" s="4"/>
      <c r="O448" s="2"/>
      <c r="P448" s="2"/>
    </row>
    <row r="449" spans="1:16" ht="21" customHeight="1">
      <c r="A449" s="2"/>
      <c r="B449" s="2"/>
      <c r="C449" s="2"/>
      <c r="D449" s="2"/>
      <c r="E449" s="2"/>
      <c r="F449" s="2"/>
      <c r="G449" s="2"/>
      <c r="H449" s="4"/>
      <c r="I449" s="2"/>
      <c r="J449" s="2"/>
      <c r="K449" s="2"/>
      <c r="L449" s="2"/>
      <c r="M449" s="4"/>
      <c r="N449" s="4"/>
      <c r="O449" s="2"/>
      <c r="P449" s="2"/>
    </row>
    <row r="450" spans="1:16" ht="21" customHeight="1">
      <c r="A450" s="2"/>
      <c r="B450" s="2"/>
      <c r="C450" s="2"/>
      <c r="D450" s="2"/>
      <c r="E450" s="2"/>
      <c r="F450" s="2"/>
      <c r="G450" s="2"/>
      <c r="H450" s="4"/>
      <c r="I450" s="2"/>
      <c r="J450" s="2"/>
      <c r="K450" s="2"/>
      <c r="L450" s="2"/>
      <c r="M450" s="4"/>
      <c r="N450" s="4"/>
      <c r="O450" s="2"/>
      <c r="P450" s="2"/>
    </row>
    <row r="451" spans="1:16" ht="21" customHeight="1">
      <c r="A451" s="2"/>
      <c r="B451" s="2"/>
      <c r="C451" s="2"/>
      <c r="D451" s="2"/>
      <c r="E451" s="2"/>
      <c r="F451" s="2"/>
      <c r="G451" s="2"/>
      <c r="H451" s="4"/>
      <c r="I451" s="2"/>
      <c r="J451" s="2"/>
      <c r="K451" s="2"/>
      <c r="L451" s="2"/>
      <c r="M451" s="4"/>
      <c r="N451" s="4"/>
      <c r="O451" s="2"/>
      <c r="P451" s="2"/>
    </row>
    <row r="452" spans="1:16" ht="21" customHeight="1">
      <c r="A452" s="2"/>
      <c r="B452" s="2"/>
      <c r="C452" s="2"/>
      <c r="D452" s="2"/>
      <c r="E452" s="2"/>
      <c r="F452" s="2"/>
      <c r="G452" s="2"/>
      <c r="H452" s="4"/>
      <c r="I452" s="2"/>
      <c r="J452" s="2"/>
      <c r="K452" s="2"/>
      <c r="L452" s="2"/>
      <c r="M452" s="4"/>
      <c r="N452" s="4"/>
      <c r="O452" s="2"/>
      <c r="P452" s="2"/>
    </row>
    <row r="453" spans="1:16" ht="21" customHeight="1">
      <c r="A453" s="2"/>
      <c r="B453" s="2"/>
      <c r="C453" s="2"/>
      <c r="D453" s="2"/>
      <c r="E453" s="2"/>
      <c r="F453" s="2"/>
      <c r="G453" s="2"/>
      <c r="H453" s="4"/>
      <c r="I453" s="2"/>
      <c r="J453" s="2"/>
      <c r="K453" s="2"/>
      <c r="L453" s="2"/>
      <c r="M453" s="4"/>
      <c r="N453" s="4"/>
      <c r="O453" s="2"/>
      <c r="P453" s="2"/>
    </row>
    <row r="454" spans="1:16" ht="21" customHeight="1">
      <c r="A454" s="2"/>
      <c r="B454" s="2"/>
      <c r="C454" s="2"/>
      <c r="D454" s="2"/>
      <c r="E454" s="2"/>
      <c r="F454" s="2"/>
      <c r="G454" s="2"/>
      <c r="H454" s="4"/>
      <c r="I454" s="2"/>
      <c r="J454" s="2"/>
      <c r="K454" s="2"/>
      <c r="L454" s="2"/>
      <c r="M454" s="4"/>
      <c r="N454" s="4"/>
      <c r="O454" s="2"/>
      <c r="P454" s="2"/>
    </row>
    <row r="455" spans="1:16" ht="21" customHeight="1">
      <c r="A455" s="2"/>
      <c r="B455" s="2"/>
      <c r="C455" s="2"/>
      <c r="D455" s="2"/>
      <c r="E455" s="2"/>
      <c r="F455" s="2"/>
      <c r="G455" s="2"/>
      <c r="H455" s="4"/>
      <c r="I455" s="2"/>
      <c r="J455" s="2"/>
      <c r="K455" s="2"/>
      <c r="L455" s="2"/>
      <c r="M455" s="4"/>
      <c r="N455" s="4"/>
      <c r="O455" s="2"/>
      <c r="P455" s="2"/>
    </row>
    <row r="456" spans="1:16" ht="21" customHeight="1">
      <c r="A456" s="2"/>
      <c r="B456" s="2"/>
      <c r="C456" s="2"/>
      <c r="D456" s="2"/>
      <c r="E456" s="2"/>
      <c r="F456" s="2"/>
      <c r="G456" s="2"/>
      <c r="H456" s="4"/>
      <c r="I456" s="2"/>
      <c r="J456" s="2"/>
      <c r="K456" s="2"/>
      <c r="L456" s="2"/>
      <c r="M456" s="4"/>
      <c r="N456" s="4"/>
      <c r="O456" s="2"/>
      <c r="P456" s="2"/>
    </row>
    <row r="457" spans="1:16" ht="21" customHeight="1">
      <c r="A457" s="2"/>
      <c r="B457" s="2"/>
      <c r="C457" s="2"/>
      <c r="D457" s="2"/>
      <c r="E457" s="2"/>
      <c r="F457" s="2"/>
      <c r="G457" s="2"/>
      <c r="H457" s="4"/>
      <c r="I457" s="2"/>
      <c r="J457" s="2"/>
      <c r="K457" s="2"/>
      <c r="L457" s="2"/>
      <c r="M457" s="4"/>
      <c r="N457" s="4"/>
      <c r="O457" s="2"/>
      <c r="P457" s="2"/>
    </row>
    <row r="458" spans="1:16" ht="21" customHeight="1">
      <c r="A458" s="2"/>
      <c r="B458" s="2"/>
      <c r="C458" s="2"/>
      <c r="D458" s="2"/>
      <c r="E458" s="2"/>
      <c r="F458" s="2"/>
      <c r="G458" s="2"/>
      <c r="H458" s="4"/>
      <c r="I458" s="2"/>
      <c r="J458" s="2"/>
      <c r="K458" s="2"/>
      <c r="L458" s="2"/>
      <c r="M458" s="4"/>
      <c r="N458" s="4"/>
      <c r="O458" s="2"/>
      <c r="P458" s="2"/>
    </row>
    <row r="459" spans="1:16" ht="21" customHeight="1">
      <c r="A459" s="2"/>
      <c r="B459" s="2"/>
      <c r="C459" s="2"/>
      <c r="D459" s="2"/>
      <c r="E459" s="2"/>
      <c r="F459" s="2"/>
      <c r="G459" s="2"/>
      <c r="H459" s="4"/>
      <c r="I459" s="2"/>
      <c r="J459" s="2"/>
      <c r="K459" s="2"/>
      <c r="L459" s="2"/>
      <c r="M459" s="4"/>
      <c r="N459" s="4"/>
      <c r="O459" s="2"/>
      <c r="P459" s="2"/>
    </row>
    <row r="460" spans="1:16" ht="21" customHeight="1">
      <c r="A460" s="2"/>
      <c r="B460" s="2"/>
      <c r="C460" s="2"/>
      <c r="D460" s="2"/>
      <c r="E460" s="2"/>
      <c r="F460" s="2"/>
      <c r="G460" s="2"/>
      <c r="H460" s="4"/>
      <c r="I460" s="2"/>
      <c r="J460" s="2"/>
      <c r="K460" s="2"/>
      <c r="L460" s="2"/>
      <c r="M460" s="4"/>
      <c r="N460" s="4"/>
      <c r="O460" s="2"/>
      <c r="P460" s="2"/>
    </row>
    <row r="461" spans="1:16" ht="21" customHeight="1">
      <c r="A461" s="2"/>
      <c r="B461" s="2"/>
      <c r="C461" s="2"/>
      <c r="D461" s="2"/>
      <c r="E461" s="2"/>
      <c r="F461" s="2"/>
      <c r="G461" s="2"/>
      <c r="H461" s="4"/>
      <c r="I461" s="2"/>
      <c r="J461" s="2"/>
      <c r="K461" s="2"/>
      <c r="L461" s="2"/>
      <c r="M461" s="4"/>
      <c r="N461" s="4"/>
      <c r="O461" s="2"/>
      <c r="P461" s="2"/>
    </row>
    <row r="462" spans="1:16" ht="21" customHeight="1">
      <c r="A462" s="2"/>
      <c r="B462" s="2"/>
      <c r="C462" s="2"/>
      <c r="D462" s="2"/>
      <c r="E462" s="2"/>
      <c r="F462" s="2"/>
      <c r="G462" s="2"/>
      <c r="H462" s="4"/>
      <c r="I462" s="2"/>
      <c r="J462" s="2"/>
      <c r="K462" s="2"/>
      <c r="L462" s="2"/>
      <c r="M462" s="4"/>
      <c r="N462" s="4"/>
      <c r="O462" s="2"/>
      <c r="P462" s="2"/>
    </row>
    <row r="463" spans="1:16" ht="21" customHeight="1">
      <c r="A463" s="2"/>
      <c r="B463" s="2"/>
      <c r="C463" s="2"/>
      <c r="D463" s="2"/>
      <c r="E463" s="2"/>
      <c r="F463" s="2"/>
      <c r="G463" s="2"/>
      <c r="H463" s="4"/>
      <c r="I463" s="2"/>
      <c r="J463" s="2"/>
      <c r="K463" s="2"/>
      <c r="L463" s="2"/>
      <c r="M463" s="4"/>
      <c r="N463" s="4"/>
      <c r="O463" s="2"/>
      <c r="P463" s="2"/>
    </row>
    <row r="464" spans="1:16" ht="21" customHeight="1">
      <c r="A464" s="2"/>
      <c r="B464" s="2"/>
      <c r="C464" s="2"/>
      <c r="D464" s="2"/>
      <c r="E464" s="2"/>
      <c r="F464" s="2"/>
      <c r="G464" s="2"/>
      <c r="H464" s="4"/>
      <c r="I464" s="2"/>
      <c r="J464" s="2"/>
      <c r="K464" s="2"/>
      <c r="L464" s="2"/>
      <c r="M464" s="4"/>
      <c r="N464" s="4"/>
      <c r="O464" s="2"/>
      <c r="P464" s="2"/>
    </row>
    <row r="465" spans="1:16" ht="21" customHeight="1">
      <c r="A465" s="2"/>
      <c r="B465" s="2"/>
      <c r="C465" s="2"/>
      <c r="D465" s="2"/>
      <c r="E465" s="2"/>
      <c r="F465" s="2"/>
      <c r="G465" s="2"/>
      <c r="H465" s="4"/>
      <c r="I465" s="2"/>
      <c r="J465" s="2"/>
      <c r="K465" s="2"/>
      <c r="L465" s="2"/>
      <c r="M465" s="4"/>
      <c r="N465" s="4"/>
      <c r="O465" s="2"/>
      <c r="P465" s="2"/>
    </row>
    <row r="466" spans="1:16" ht="21" customHeight="1">
      <c r="A466" s="2"/>
      <c r="B466" s="2"/>
      <c r="C466" s="2"/>
      <c r="D466" s="2"/>
      <c r="E466" s="2"/>
      <c r="F466" s="2"/>
      <c r="G466" s="2"/>
      <c r="H466" s="4"/>
      <c r="I466" s="2"/>
      <c r="J466" s="2"/>
      <c r="K466" s="2"/>
      <c r="L466" s="2"/>
      <c r="M466" s="4"/>
      <c r="N466" s="4"/>
      <c r="O466" s="2"/>
      <c r="P466" s="2"/>
    </row>
    <row r="467" spans="1:16" ht="21" customHeight="1">
      <c r="A467" s="2"/>
      <c r="B467" s="2"/>
      <c r="C467" s="2"/>
      <c r="D467" s="2"/>
      <c r="E467" s="2"/>
      <c r="F467" s="2"/>
      <c r="G467" s="2"/>
      <c r="H467" s="4"/>
      <c r="I467" s="2"/>
      <c r="J467" s="2"/>
      <c r="K467" s="2"/>
      <c r="L467" s="2"/>
      <c r="M467" s="4"/>
      <c r="N467" s="4"/>
      <c r="O467" s="2"/>
      <c r="P467" s="2"/>
    </row>
    <row r="468" spans="1:16" ht="21" customHeight="1">
      <c r="A468" s="2"/>
      <c r="B468" s="2"/>
      <c r="C468" s="2"/>
      <c r="D468" s="2"/>
      <c r="E468" s="2"/>
      <c r="F468" s="2"/>
      <c r="G468" s="2"/>
      <c r="H468" s="4"/>
      <c r="I468" s="2"/>
      <c r="J468" s="2"/>
      <c r="K468" s="2"/>
      <c r="L468" s="2"/>
      <c r="M468" s="4"/>
      <c r="N468" s="4"/>
      <c r="O468" s="2"/>
      <c r="P468" s="2"/>
    </row>
    <row r="469" spans="1:16" ht="21" customHeight="1">
      <c r="A469" s="2"/>
      <c r="B469" s="2"/>
      <c r="C469" s="2"/>
      <c r="D469" s="2"/>
      <c r="E469" s="2"/>
      <c r="F469" s="2"/>
      <c r="G469" s="2"/>
      <c r="H469" s="4"/>
      <c r="I469" s="2"/>
      <c r="J469" s="2"/>
      <c r="K469" s="2"/>
      <c r="L469" s="2"/>
      <c r="M469" s="4"/>
      <c r="N469" s="4"/>
      <c r="O469" s="2"/>
      <c r="P469" s="2"/>
    </row>
    <row r="470" spans="1:16" ht="21" customHeight="1">
      <c r="A470" s="2"/>
      <c r="B470" s="2"/>
      <c r="C470" s="2"/>
      <c r="D470" s="2"/>
      <c r="E470" s="2"/>
      <c r="F470" s="2"/>
      <c r="G470" s="2"/>
      <c r="H470" s="4"/>
      <c r="I470" s="2"/>
      <c r="J470" s="2"/>
      <c r="K470" s="2"/>
      <c r="L470" s="2"/>
      <c r="M470" s="4"/>
      <c r="N470" s="4"/>
      <c r="O470" s="2"/>
      <c r="P470" s="2"/>
    </row>
    <row r="471" spans="1:16" ht="21" customHeight="1">
      <c r="A471" s="2"/>
      <c r="B471" s="2"/>
      <c r="C471" s="2"/>
      <c r="D471" s="2"/>
      <c r="E471" s="2"/>
      <c r="F471" s="2"/>
      <c r="G471" s="2"/>
      <c r="H471" s="4"/>
      <c r="I471" s="2"/>
      <c r="J471" s="2"/>
      <c r="K471" s="2"/>
      <c r="L471" s="2"/>
      <c r="M471" s="4"/>
      <c r="N471" s="4"/>
      <c r="O471" s="2"/>
      <c r="P471" s="2"/>
    </row>
    <row r="472" spans="1:16" ht="21" customHeight="1">
      <c r="A472" s="2"/>
      <c r="B472" s="2"/>
      <c r="C472" s="2"/>
      <c r="D472" s="2"/>
      <c r="E472" s="2"/>
      <c r="F472" s="2"/>
      <c r="G472" s="2"/>
      <c r="H472" s="4"/>
      <c r="I472" s="2"/>
      <c r="J472" s="2"/>
      <c r="K472" s="2"/>
      <c r="L472" s="2"/>
      <c r="M472" s="4"/>
      <c r="N472" s="4"/>
      <c r="O472" s="2"/>
      <c r="P472" s="2"/>
    </row>
    <row r="473" spans="1:16" ht="21" customHeight="1">
      <c r="A473" s="2"/>
      <c r="B473" s="2"/>
      <c r="C473" s="2"/>
      <c r="D473" s="2"/>
      <c r="E473" s="2"/>
      <c r="F473" s="2"/>
      <c r="G473" s="2"/>
      <c r="H473" s="4"/>
      <c r="I473" s="2"/>
      <c r="J473" s="2"/>
      <c r="K473" s="2"/>
      <c r="L473" s="2"/>
      <c r="M473" s="4"/>
      <c r="N473" s="4"/>
      <c r="O473" s="2"/>
      <c r="P473" s="2"/>
    </row>
    <row r="474" spans="1:16" ht="21" customHeight="1">
      <c r="A474" s="2"/>
      <c r="B474" s="2"/>
      <c r="C474" s="2"/>
      <c r="D474" s="2"/>
      <c r="E474" s="2"/>
      <c r="F474" s="2"/>
      <c r="G474" s="2"/>
      <c r="H474" s="4"/>
      <c r="I474" s="2"/>
      <c r="J474" s="2"/>
      <c r="K474" s="2"/>
      <c r="L474" s="2"/>
      <c r="M474" s="4"/>
      <c r="N474" s="4"/>
      <c r="O474" s="2"/>
      <c r="P474" s="2"/>
    </row>
    <row r="475" spans="1:16" ht="21" customHeight="1">
      <c r="A475" s="2"/>
      <c r="B475" s="2"/>
      <c r="C475" s="2"/>
      <c r="D475" s="2"/>
      <c r="E475" s="2"/>
      <c r="F475" s="2"/>
      <c r="G475" s="2"/>
      <c r="H475" s="4"/>
      <c r="I475" s="2"/>
      <c r="J475" s="2"/>
      <c r="K475" s="2"/>
      <c r="L475" s="2"/>
      <c r="M475" s="4"/>
      <c r="N475" s="4"/>
      <c r="O475" s="2"/>
      <c r="P475" s="2"/>
    </row>
    <row r="476" spans="1:16" ht="21" customHeight="1">
      <c r="A476" s="2"/>
      <c r="B476" s="2"/>
      <c r="C476" s="2"/>
      <c r="D476" s="2"/>
      <c r="E476" s="2"/>
      <c r="F476" s="2"/>
      <c r="G476" s="2"/>
      <c r="H476" s="4"/>
      <c r="I476" s="2"/>
      <c r="J476" s="2"/>
      <c r="K476" s="2"/>
      <c r="L476" s="2"/>
      <c r="M476" s="4"/>
      <c r="N476" s="4"/>
      <c r="O476" s="2"/>
      <c r="P476" s="2"/>
    </row>
    <row r="477" spans="1:16" ht="21" customHeight="1">
      <c r="A477" s="2"/>
      <c r="B477" s="2"/>
      <c r="C477" s="2"/>
      <c r="D477" s="2"/>
      <c r="E477" s="2"/>
      <c r="F477" s="2"/>
      <c r="G477" s="2"/>
      <c r="H477" s="4"/>
      <c r="I477" s="2"/>
      <c r="J477" s="2"/>
      <c r="K477" s="2"/>
      <c r="L477" s="2"/>
      <c r="M477" s="4"/>
      <c r="N477" s="4"/>
      <c r="O477" s="2"/>
      <c r="P477" s="2"/>
    </row>
    <row r="478" spans="1:16" ht="21" customHeight="1">
      <c r="A478" s="2"/>
      <c r="B478" s="2"/>
      <c r="C478" s="2"/>
      <c r="D478" s="2"/>
      <c r="E478" s="2"/>
      <c r="F478" s="2"/>
      <c r="G478" s="2"/>
      <c r="H478" s="4"/>
      <c r="I478" s="2"/>
      <c r="J478" s="2"/>
      <c r="K478" s="2"/>
      <c r="L478" s="2"/>
      <c r="M478" s="4"/>
      <c r="N478" s="4"/>
      <c r="O478" s="2"/>
      <c r="P478" s="2"/>
    </row>
    <row r="479" spans="1:16" ht="21" customHeight="1">
      <c r="A479" s="2"/>
      <c r="B479" s="2"/>
      <c r="C479" s="2"/>
      <c r="D479" s="2"/>
      <c r="E479" s="2"/>
      <c r="F479" s="2"/>
      <c r="G479" s="2"/>
      <c r="H479" s="4"/>
      <c r="I479" s="2"/>
      <c r="J479" s="2"/>
      <c r="K479" s="2"/>
      <c r="L479" s="2"/>
      <c r="M479" s="4"/>
      <c r="N479" s="4"/>
      <c r="O479" s="2"/>
      <c r="P479" s="2"/>
    </row>
    <row r="480" spans="1:16" ht="21" customHeight="1">
      <c r="A480" s="2"/>
      <c r="B480" s="2"/>
      <c r="C480" s="2"/>
      <c r="D480" s="2"/>
      <c r="E480" s="2"/>
      <c r="F480" s="2"/>
      <c r="G480" s="2"/>
      <c r="H480" s="4"/>
      <c r="I480" s="2"/>
      <c r="J480" s="2"/>
      <c r="K480" s="2"/>
      <c r="L480" s="2"/>
      <c r="M480" s="4"/>
      <c r="N480" s="4"/>
      <c r="O480" s="2"/>
      <c r="P480" s="2"/>
    </row>
    <row r="481" spans="1:16" ht="21" customHeight="1">
      <c r="A481" s="2"/>
      <c r="B481" s="2"/>
      <c r="C481" s="2"/>
      <c r="D481" s="2"/>
      <c r="E481" s="2"/>
      <c r="F481" s="2"/>
      <c r="G481" s="2"/>
      <c r="H481" s="4"/>
      <c r="I481" s="2"/>
      <c r="J481" s="2"/>
      <c r="K481" s="2"/>
      <c r="L481" s="2"/>
      <c r="M481" s="4"/>
      <c r="N481" s="4"/>
      <c r="O481" s="2"/>
      <c r="P481" s="2"/>
    </row>
    <row r="482" spans="1:16" ht="21" customHeight="1">
      <c r="A482" s="2"/>
      <c r="B482" s="2"/>
      <c r="C482" s="2"/>
      <c r="D482" s="2"/>
      <c r="E482" s="2"/>
      <c r="F482" s="2"/>
      <c r="G482" s="2"/>
      <c r="H482" s="4"/>
      <c r="I482" s="2"/>
      <c r="J482" s="2"/>
      <c r="K482" s="2"/>
      <c r="L482" s="2"/>
      <c r="M482" s="4"/>
      <c r="N482" s="4"/>
      <c r="O482" s="2"/>
      <c r="P482" s="2"/>
    </row>
    <row r="483" spans="1:16" ht="21" customHeight="1">
      <c r="A483" s="2"/>
      <c r="B483" s="2"/>
      <c r="C483" s="2"/>
      <c r="D483" s="2"/>
      <c r="E483" s="2"/>
      <c r="F483" s="2"/>
      <c r="G483" s="2"/>
      <c r="H483" s="4"/>
      <c r="I483" s="2"/>
      <c r="J483" s="2"/>
      <c r="K483" s="2"/>
      <c r="L483" s="2"/>
      <c r="M483" s="4"/>
      <c r="N483" s="4"/>
      <c r="O483" s="2"/>
      <c r="P483" s="2"/>
    </row>
    <row r="484" spans="1:16" ht="21" customHeight="1">
      <c r="A484" s="2"/>
      <c r="B484" s="2"/>
      <c r="C484" s="2"/>
      <c r="D484" s="2"/>
      <c r="E484" s="2"/>
      <c r="F484" s="2"/>
      <c r="G484" s="2"/>
      <c r="H484" s="4"/>
      <c r="I484" s="2"/>
      <c r="J484" s="2"/>
      <c r="K484" s="2"/>
      <c r="L484" s="2"/>
      <c r="M484" s="4"/>
      <c r="N484" s="4"/>
      <c r="O484" s="2"/>
      <c r="P484" s="2"/>
    </row>
    <row r="485" spans="1:16" ht="21" customHeight="1">
      <c r="A485" s="2"/>
      <c r="B485" s="2"/>
      <c r="C485" s="2"/>
      <c r="D485" s="2"/>
      <c r="E485" s="2"/>
      <c r="F485" s="2"/>
      <c r="G485" s="2"/>
      <c r="H485" s="4"/>
      <c r="I485" s="2"/>
      <c r="J485" s="2"/>
      <c r="K485" s="2"/>
      <c r="L485" s="2"/>
      <c r="M485" s="4"/>
      <c r="N485" s="4"/>
      <c r="O485" s="2"/>
      <c r="P485" s="2"/>
    </row>
    <row r="486" spans="1:16" ht="21" customHeight="1">
      <c r="A486" s="2"/>
      <c r="B486" s="2"/>
      <c r="C486" s="2"/>
      <c r="D486" s="2"/>
      <c r="E486" s="2"/>
      <c r="F486" s="2"/>
      <c r="G486" s="2"/>
      <c r="H486" s="4"/>
      <c r="I486" s="2"/>
      <c r="J486" s="2"/>
      <c r="K486" s="2"/>
      <c r="L486" s="2"/>
      <c r="M486" s="4"/>
      <c r="N486" s="4"/>
      <c r="O486" s="2"/>
      <c r="P486" s="2"/>
    </row>
    <row r="487" spans="1:16" ht="21" customHeight="1">
      <c r="A487" s="2"/>
      <c r="B487" s="2"/>
      <c r="C487" s="2"/>
      <c r="D487" s="2"/>
      <c r="E487" s="2"/>
      <c r="F487" s="2"/>
      <c r="G487" s="2"/>
      <c r="H487" s="4"/>
      <c r="I487" s="2"/>
      <c r="J487" s="2"/>
      <c r="K487" s="2"/>
      <c r="L487" s="2"/>
      <c r="M487" s="4"/>
      <c r="N487" s="4"/>
      <c r="O487" s="2"/>
      <c r="P487" s="2"/>
    </row>
    <row r="488" spans="1:16" ht="21" customHeight="1">
      <c r="A488" s="2"/>
      <c r="B488" s="2"/>
      <c r="C488" s="2"/>
      <c r="D488" s="2"/>
      <c r="E488" s="2"/>
      <c r="F488" s="2"/>
      <c r="G488" s="2"/>
      <c r="H488" s="4"/>
      <c r="I488" s="2"/>
      <c r="J488" s="2"/>
      <c r="K488" s="2"/>
      <c r="L488" s="2"/>
      <c r="M488" s="4"/>
      <c r="N488" s="4"/>
      <c r="O488" s="2"/>
      <c r="P488" s="2"/>
    </row>
    <row r="489" spans="1:16" ht="21" customHeight="1">
      <c r="A489" s="2"/>
      <c r="B489" s="2"/>
      <c r="C489" s="2"/>
      <c r="D489" s="2"/>
      <c r="E489" s="2"/>
      <c r="F489" s="2"/>
      <c r="G489" s="2"/>
      <c r="H489" s="4"/>
      <c r="I489" s="2"/>
      <c r="J489" s="2"/>
      <c r="K489" s="2"/>
      <c r="L489" s="2"/>
      <c r="M489" s="4"/>
      <c r="N489" s="4"/>
      <c r="O489" s="2"/>
      <c r="P489" s="2"/>
    </row>
    <row r="490" spans="1:16" ht="21" customHeight="1">
      <c r="A490" s="2"/>
      <c r="B490" s="2"/>
      <c r="C490" s="2"/>
      <c r="D490" s="2"/>
      <c r="E490" s="2"/>
      <c r="F490" s="2"/>
      <c r="G490" s="2"/>
      <c r="H490" s="4"/>
      <c r="I490" s="2"/>
      <c r="J490" s="2"/>
      <c r="K490" s="2"/>
      <c r="L490" s="2"/>
      <c r="M490" s="4"/>
      <c r="N490" s="4"/>
      <c r="O490" s="2"/>
      <c r="P490" s="2"/>
    </row>
    <row r="491" spans="1:16" ht="21" customHeight="1">
      <c r="A491" s="2"/>
      <c r="B491" s="2"/>
      <c r="C491" s="2"/>
      <c r="D491" s="2"/>
      <c r="E491" s="2"/>
      <c r="F491" s="2"/>
      <c r="G491" s="2"/>
      <c r="H491" s="4"/>
      <c r="I491" s="2"/>
      <c r="J491" s="2"/>
      <c r="K491" s="2"/>
      <c r="L491" s="2"/>
      <c r="M491" s="4"/>
      <c r="N491" s="4"/>
      <c r="O491" s="2"/>
      <c r="P491" s="2"/>
    </row>
    <row r="492" spans="1:16" ht="21" customHeight="1">
      <c r="A492" s="2"/>
      <c r="B492" s="2"/>
      <c r="C492" s="2"/>
      <c r="D492" s="2"/>
      <c r="E492" s="2"/>
      <c r="F492" s="2"/>
      <c r="G492" s="2"/>
      <c r="H492" s="4"/>
      <c r="I492" s="2"/>
      <c r="J492" s="2"/>
      <c r="K492" s="2"/>
      <c r="L492" s="2"/>
      <c r="M492" s="4"/>
      <c r="N492" s="4"/>
      <c r="O492" s="2"/>
      <c r="P492" s="2"/>
    </row>
    <row r="493" spans="1:16" ht="21" customHeight="1">
      <c r="A493" s="2"/>
      <c r="B493" s="2"/>
      <c r="C493" s="2"/>
      <c r="D493" s="2"/>
      <c r="E493" s="2"/>
      <c r="F493" s="2"/>
      <c r="G493" s="2"/>
      <c r="H493" s="4"/>
      <c r="I493" s="2"/>
      <c r="J493" s="2"/>
      <c r="K493" s="2"/>
      <c r="L493" s="2"/>
      <c r="M493" s="4"/>
      <c r="N493" s="4"/>
      <c r="O493" s="2"/>
      <c r="P493" s="2"/>
    </row>
    <row r="494" spans="1:16" ht="21" customHeight="1">
      <c r="A494" s="2"/>
      <c r="B494" s="2"/>
      <c r="C494" s="2"/>
      <c r="D494" s="2"/>
      <c r="E494" s="2"/>
      <c r="F494" s="2"/>
      <c r="G494" s="2"/>
      <c r="H494" s="4"/>
      <c r="I494" s="2"/>
      <c r="J494" s="2"/>
      <c r="K494" s="2"/>
      <c r="L494" s="2"/>
      <c r="M494" s="4"/>
      <c r="N494" s="4"/>
      <c r="O494" s="2"/>
      <c r="P494" s="2"/>
    </row>
    <row r="495" spans="1:16" ht="21" customHeight="1">
      <c r="A495" s="2"/>
      <c r="B495" s="2"/>
      <c r="C495" s="2"/>
      <c r="D495" s="2"/>
      <c r="E495" s="2"/>
      <c r="F495" s="2"/>
      <c r="G495" s="2"/>
      <c r="H495" s="4"/>
      <c r="I495" s="2"/>
      <c r="J495" s="2"/>
      <c r="K495" s="2"/>
      <c r="L495" s="2"/>
      <c r="M495" s="4"/>
      <c r="N495" s="4"/>
      <c r="O495" s="2"/>
      <c r="P495" s="2"/>
    </row>
    <row r="496" spans="1:16" ht="21" customHeight="1">
      <c r="A496" s="2"/>
      <c r="B496" s="2"/>
      <c r="C496" s="2"/>
      <c r="D496" s="2"/>
      <c r="E496" s="2"/>
      <c r="F496" s="2"/>
      <c r="G496" s="2"/>
      <c r="H496" s="4"/>
      <c r="I496" s="2"/>
      <c r="J496" s="2"/>
      <c r="K496" s="2"/>
      <c r="L496" s="2"/>
      <c r="M496" s="4"/>
      <c r="N496" s="4"/>
      <c r="O496" s="2"/>
      <c r="P496" s="2"/>
    </row>
    <row r="497" spans="1:16" ht="21" customHeight="1">
      <c r="A497" s="2"/>
      <c r="B497" s="2"/>
      <c r="C497" s="2"/>
      <c r="D497" s="2"/>
      <c r="E497" s="2"/>
      <c r="F497" s="2"/>
      <c r="G497" s="2"/>
      <c r="H497" s="4"/>
      <c r="I497" s="2"/>
      <c r="J497" s="2"/>
      <c r="K497" s="2"/>
      <c r="L497" s="2"/>
      <c r="M497" s="4"/>
      <c r="N497" s="4"/>
      <c r="O497" s="2"/>
      <c r="P497" s="2"/>
    </row>
    <row r="498" spans="1:16" ht="21" customHeight="1">
      <c r="A498" s="2"/>
      <c r="B498" s="2"/>
      <c r="C498" s="2"/>
      <c r="D498" s="2"/>
      <c r="E498" s="2"/>
      <c r="F498" s="2"/>
      <c r="G498" s="2"/>
      <c r="H498" s="4"/>
      <c r="I498" s="2"/>
      <c r="J498" s="2"/>
      <c r="K498" s="2"/>
      <c r="L498" s="2"/>
      <c r="M498" s="4"/>
      <c r="N498" s="4"/>
      <c r="O498" s="2"/>
      <c r="P498" s="2"/>
    </row>
    <row r="499" spans="1:16" ht="21" customHeight="1">
      <c r="A499" s="2"/>
      <c r="B499" s="2"/>
      <c r="C499" s="2"/>
      <c r="D499" s="2"/>
      <c r="E499" s="2"/>
      <c r="F499" s="2"/>
      <c r="G499" s="2"/>
      <c r="H499" s="4"/>
      <c r="I499" s="2"/>
      <c r="J499" s="2"/>
      <c r="K499" s="2"/>
      <c r="L499" s="2"/>
      <c r="M499" s="4"/>
      <c r="N499" s="4"/>
      <c r="O499" s="2"/>
      <c r="P499" s="2"/>
    </row>
    <row r="500" spans="1:16" ht="21" customHeight="1">
      <c r="A500" s="2"/>
      <c r="B500" s="2"/>
      <c r="C500" s="2"/>
      <c r="D500" s="2"/>
      <c r="E500" s="2"/>
      <c r="F500" s="2"/>
      <c r="G500" s="2"/>
      <c r="H500" s="4"/>
      <c r="I500" s="2"/>
      <c r="J500" s="2"/>
      <c r="K500" s="2"/>
      <c r="L500" s="2"/>
      <c r="M500" s="4"/>
      <c r="N500" s="4"/>
      <c r="O500" s="2"/>
      <c r="P500" s="2"/>
    </row>
    <row r="501" spans="1:16" ht="21" customHeight="1">
      <c r="A501" s="2"/>
      <c r="B501" s="2"/>
      <c r="C501" s="2"/>
      <c r="D501" s="2"/>
      <c r="E501" s="2"/>
      <c r="F501" s="2"/>
      <c r="G501" s="2"/>
      <c r="H501" s="4"/>
      <c r="I501" s="2"/>
      <c r="J501" s="2"/>
      <c r="K501" s="2"/>
      <c r="L501" s="2"/>
      <c r="M501" s="4"/>
      <c r="N501" s="4"/>
      <c r="O501" s="2"/>
      <c r="P501" s="2"/>
    </row>
    <row r="502" spans="1:16" ht="21" customHeight="1">
      <c r="A502" s="2"/>
      <c r="B502" s="2"/>
      <c r="C502" s="2"/>
      <c r="D502" s="2"/>
      <c r="E502" s="2"/>
      <c r="F502" s="2"/>
      <c r="G502" s="2"/>
      <c r="H502" s="4"/>
      <c r="I502" s="2"/>
      <c r="J502" s="2"/>
      <c r="K502" s="2"/>
      <c r="L502" s="2"/>
      <c r="M502" s="4"/>
      <c r="N502" s="4"/>
      <c r="O502" s="2"/>
      <c r="P502" s="2"/>
    </row>
    <row r="503" spans="1:16" ht="21" customHeight="1">
      <c r="A503" s="2"/>
      <c r="B503" s="2"/>
      <c r="C503" s="2"/>
      <c r="D503" s="2"/>
      <c r="E503" s="2"/>
      <c r="F503" s="2"/>
      <c r="G503" s="2"/>
      <c r="H503" s="4"/>
      <c r="I503" s="2"/>
      <c r="J503" s="2"/>
      <c r="K503" s="2"/>
      <c r="L503" s="2"/>
      <c r="M503" s="4"/>
      <c r="N503" s="4"/>
      <c r="O503" s="2"/>
      <c r="P503" s="2"/>
    </row>
    <row r="504" spans="1:16" ht="21" customHeight="1">
      <c r="A504" s="2"/>
      <c r="B504" s="2"/>
      <c r="C504" s="2"/>
      <c r="D504" s="2"/>
      <c r="E504" s="2"/>
      <c r="F504" s="2"/>
      <c r="G504" s="2"/>
      <c r="H504" s="4"/>
      <c r="I504" s="2"/>
      <c r="J504" s="2"/>
      <c r="K504" s="2"/>
      <c r="L504" s="2"/>
      <c r="M504" s="4"/>
      <c r="N504" s="4"/>
      <c r="O504" s="2"/>
      <c r="P504" s="2"/>
    </row>
    <row r="505" spans="1:16" ht="21" customHeight="1">
      <c r="A505" s="2"/>
      <c r="B505" s="2"/>
      <c r="C505" s="2"/>
      <c r="D505" s="2"/>
      <c r="E505" s="2"/>
      <c r="F505" s="2"/>
      <c r="G505" s="2"/>
      <c r="H505" s="4"/>
      <c r="I505" s="2"/>
      <c r="J505" s="2"/>
      <c r="K505" s="2"/>
      <c r="L505" s="2"/>
      <c r="M505" s="4"/>
      <c r="N505" s="4"/>
      <c r="O505" s="2"/>
      <c r="P505" s="2"/>
    </row>
    <row r="506" spans="1:16" ht="21" customHeight="1">
      <c r="A506" s="2"/>
      <c r="B506" s="2"/>
      <c r="C506" s="2"/>
      <c r="D506" s="2"/>
      <c r="E506" s="2"/>
      <c r="F506" s="2"/>
      <c r="G506" s="2"/>
      <c r="H506" s="4"/>
      <c r="I506" s="2"/>
      <c r="J506" s="2"/>
      <c r="K506" s="2"/>
      <c r="L506" s="2"/>
      <c r="M506" s="4"/>
      <c r="N506" s="4"/>
      <c r="O506" s="2"/>
      <c r="P506" s="2"/>
    </row>
    <row r="507" spans="1:16" ht="21" customHeight="1">
      <c r="A507" s="2"/>
      <c r="B507" s="2"/>
      <c r="C507" s="2"/>
      <c r="D507" s="2"/>
      <c r="E507" s="2"/>
      <c r="F507" s="2"/>
      <c r="G507" s="2"/>
      <c r="H507" s="4"/>
      <c r="I507" s="2"/>
      <c r="J507" s="2"/>
      <c r="K507" s="2"/>
      <c r="L507" s="2"/>
      <c r="M507" s="4"/>
      <c r="N507" s="4"/>
      <c r="O507" s="2"/>
      <c r="P507" s="2"/>
    </row>
    <row r="508" spans="1:16" ht="21" customHeight="1">
      <c r="A508" s="2"/>
      <c r="B508" s="2"/>
      <c r="C508" s="2"/>
      <c r="D508" s="2"/>
      <c r="E508" s="2"/>
      <c r="F508" s="2"/>
      <c r="G508" s="2"/>
      <c r="H508" s="4"/>
      <c r="I508" s="2"/>
      <c r="J508" s="2"/>
      <c r="K508" s="2"/>
      <c r="L508" s="2"/>
      <c r="M508" s="4"/>
      <c r="N508" s="4"/>
      <c r="O508" s="2"/>
      <c r="P508" s="2"/>
    </row>
    <row r="509" spans="1:16" ht="21" customHeight="1">
      <c r="A509" s="2"/>
      <c r="B509" s="2"/>
      <c r="C509" s="2"/>
      <c r="D509" s="2"/>
      <c r="E509" s="2"/>
      <c r="F509" s="2"/>
      <c r="G509" s="2"/>
      <c r="H509" s="4"/>
      <c r="I509" s="2"/>
      <c r="J509" s="2"/>
      <c r="K509" s="2"/>
      <c r="L509" s="2"/>
      <c r="M509" s="4"/>
      <c r="N509" s="4"/>
      <c r="O509" s="2"/>
      <c r="P509" s="2"/>
    </row>
    <row r="510" spans="1:16" ht="21" customHeight="1">
      <c r="A510" s="2"/>
      <c r="B510" s="2"/>
      <c r="C510" s="2"/>
      <c r="D510" s="2"/>
      <c r="E510" s="2"/>
      <c r="F510" s="2"/>
      <c r="G510" s="2"/>
      <c r="H510" s="4"/>
      <c r="I510" s="2"/>
      <c r="J510" s="2"/>
      <c r="K510" s="2"/>
      <c r="L510" s="2"/>
      <c r="M510" s="4"/>
      <c r="N510" s="4"/>
      <c r="O510" s="2"/>
      <c r="P510" s="2"/>
    </row>
    <row r="511" spans="1:16" ht="21" customHeight="1">
      <c r="A511" s="2"/>
      <c r="B511" s="2"/>
      <c r="C511" s="2"/>
      <c r="D511" s="2"/>
      <c r="E511" s="2"/>
      <c r="F511" s="2"/>
      <c r="G511" s="2"/>
      <c r="H511" s="4"/>
      <c r="I511" s="2"/>
      <c r="J511" s="2"/>
      <c r="K511" s="2"/>
      <c r="L511" s="2"/>
      <c r="M511" s="4"/>
      <c r="N511" s="4"/>
      <c r="O511" s="2"/>
      <c r="P511" s="2"/>
    </row>
    <row r="512" spans="1:16" ht="21" customHeight="1">
      <c r="A512" s="2"/>
      <c r="B512" s="2"/>
      <c r="C512" s="2"/>
      <c r="D512" s="2"/>
      <c r="E512" s="2"/>
      <c r="F512" s="2"/>
      <c r="G512" s="2"/>
      <c r="H512" s="4"/>
      <c r="I512" s="2"/>
      <c r="J512" s="2"/>
      <c r="K512" s="2"/>
      <c r="L512" s="2"/>
      <c r="M512" s="4"/>
      <c r="N512" s="4"/>
      <c r="O512" s="2"/>
      <c r="P512" s="2"/>
    </row>
    <row r="513" spans="1:16" ht="21" customHeight="1">
      <c r="A513" s="2"/>
      <c r="B513" s="2"/>
      <c r="C513" s="2"/>
      <c r="D513" s="2"/>
      <c r="E513" s="2"/>
      <c r="F513" s="2"/>
      <c r="G513" s="2"/>
      <c r="H513" s="4"/>
      <c r="I513" s="2"/>
      <c r="J513" s="2"/>
      <c r="K513" s="2"/>
      <c r="L513" s="2"/>
      <c r="M513" s="4"/>
      <c r="N513" s="4"/>
      <c r="O513" s="2"/>
      <c r="P513" s="2"/>
    </row>
    <row r="514" spans="1:16" ht="21" customHeight="1">
      <c r="A514" s="2"/>
      <c r="B514" s="2"/>
      <c r="C514" s="2"/>
      <c r="D514" s="2"/>
      <c r="E514" s="2"/>
      <c r="F514" s="2"/>
      <c r="G514" s="2"/>
      <c r="H514" s="4"/>
      <c r="I514" s="2"/>
      <c r="J514" s="2"/>
      <c r="K514" s="2"/>
      <c r="L514" s="2"/>
      <c r="M514" s="4"/>
      <c r="N514" s="4"/>
      <c r="O514" s="2"/>
      <c r="P514" s="2"/>
    </row>
    <row r="515" spans="1:16" ht="21" customHeight="1">
      <c r="A515" s="2"/>
      <c r="B515" s="2"/>
      <c r="C515" s="2"/>
      <c r="D515" s="2"/>
      <c r="E515" s="2"/>
      <c r="F515" s="2"/>
      <c r="G515" s="2"/>
      <c r="H515" s="4"/>
      <c r="I515" s="2"/>
      <c r="J515" s="2"/>
      <c r="K515" s="2"/>
      <c r="L515" s="2"/>
      <c r="M515" s="4"/>
      <c r="N515" s="4"/>
      <c r="O515" s="2"/>
      <c r="P515" s="2"/>
    </row>
    <row r="516" spans="1:16" ht="21" customHeight="1">
      <c r="A516" s="2"/>
      <c r="B516" s="2"/>
      <c r="C516" s="2"/>
      <c r="D516" s="2"/>
      <c r="E516" s="2"/>
      <c r="F516" s="2"/>
      <c r="G516" s="2"/>
      <c r="H516" s="4"/>
      <c r="I516" s="2"/>
      <c r="J516" s="2"/>
      <c r="K516" s="2"/>
      <c r="L516" s="2"/>
      <c r="M516" s="4"/>
      <c r="N516" s="4"/>
      <c r="O516" s="2"/>
      <c r="P516" s="2"/>
    </row>
    <row r="517" spans="1:16" ht="21" customHeight="1">
      <c r="A517" s="2"/>
      <c r="B517" s="2"/>
      <c r="C517" s="2"/>
      <c r="D517" s="2"/>
      <c r="E517" s="2"/>
      <c r="F517" s="2"/>
      <c r="G517" s="2"/>
      <c r="H517" s="4"/>
      <c r="I517" s="2"/>
      <c r="J517" s="2"/>
      <c r="K517" s="2"/>
      <c r="L517" s="2"/>
      <c r="M517" s="4"/>
      <c r="N517" s="4"/>
      <c r="O517" s="2"/>
      <c r="P517" s="2"/>
    </row>
    <row r="518" spans="1:16" ht="21" customHeight="1">
      <c r="A518" s="2"/>
      <c r="B518" s="2"/>
      <c r="C518" s="2"/>
      <c r="D518" s="2"/>
      <c r="E518" s="2"/>
      <c r="F518" s="2"/>
      <c r="G518" s="2"/>
      <c r="H518" s="4"/>
      <c r="I518" s="2"/>
      <c r="J518" s="2"/>
      <c r="K518" s="2"/>
      <c r="L518" s="2"/>
      <c r="M518" s="4"/>
      <c r="N518" s="4"/>
      <c r="O518" s="2"/>
      <c r="P518" s="2"/>
    </row>
    <row r="519" spans="1:16" ht="21" customHeight="1">
      <c r="A519" s="2"/>
      <c r="B519" s="2"/>
      <c r="C519" s="2"/>
      <c r="D519" s="2"/>
      <c r="E519" s="2"/>
      <c r="F519" s="2"/>
      <c r="G519" s="2"/>
      <c r="H519" s="4"/>
      <c r="I519" s="2"/>
      <c r="J519" s="2"/>
      <c r="K519" s="2"/>
      <c r="L519" s="2"/>
      <c r="M519" s="4"/>
      <c r="N519" s="4"/>
      <c r="O519" s="2"/>
      <c r="P519" s="2"/>
    </row>
    <row r="520" spans="1:16" ht="21" customHeight="1">
      <c r="A520" s="2"/>
      <c r="B520" s="2"/>
      <c r="C520" s="2"/>
      <c r="D520" s="2"/>
      <c r="E520" s="2"/>
      <c r="F520" s="2"/>
      <c r="G520" s="2"/>
      <c r="H520" s="4"/>
      <c r="I520" s="2"/>
      <c r="J520" s="2"/>
      <c r="K520" s="2"/>
      <c r="L520" s="2"/>
      <c r="M520" s="4"/>
      <c r="N520" s="4"/>
      <c r="O520" s="2"/>
      <c r="P520" s="2"/>
    </row>
    <row r="521" spans="1:16" ht="21" customHeight="1">
      <c r="A521" s="2"/>
      <c r="B521" s="2"/>
      <c r="C521" s="2"/>
      <c r="D521" s="2"/>
      <c r="E521" s="2"/>
      <c r="F521" s="2"/>
      <c r="G521" s="2"/>
      <c r="H521" s="4"/>
      <c r="I521" s="2"/>
      <c r="J521" s="2"/>
      <c r="K521" s="2"/>
      <c r="L521" s="2"/>
      <c r="M521" s="4"/>
      <c r="N521" s="4"/>
      <c r="O521" s="2"/>
      <c r="P521" s="2"/>
    </row>
    <row r="522" spans="1:16" ht="21" customHeight="1">
      <c r="A522" s="2"/>
      <c r="B522" s="2"/>
      <c r="C522" s="2"/>
      <c r="D522" s="2"/>
      <c r="E522" s="2"/>
      <c r="F522" s="2"/>
      <c r="G522" s="2"/>
      <c r="H522" s="4"/>
      <c r="I522" s="2"/>
      <c r="J522" s="2"/>
      <c r="K522" s="2"/>
      <c r="L522" s="2"/>
      <c r="M522" s="4"/>
      <c r="N522" s="4"/>
      <c r="O522" s="2"/>
      <c r="P522" s="2"/>
    </row>
    <row r="523" spans="1:16" ht="21" customHeight="1">
      <c r="A523" s="2"/>
      <c r="B523" s="2"/>
      <c r="C523" s="2"/>
      <c r="D523" s="2"/>
      <c r="E523" s="2"/>
      <c r="F523" s="2"/>
      <c r="G523" s="2"/>
      <c r="H523" s="4"/>
      <c r="I523" s="2"/>
      <c r="J523" s="2"/>
      <c r="K523" s="2"/>
      <c r="L523" s="2"/>
      <c r="M523" s="4"/>
      <c r="N523" s="4"/>
      <c r="O523" s="2"/>
      <c r="P523" s="2"/>
    </row>
    <row r="524" spans="1:16" ht="21" customHeight="1">
      <c r="A524" s="2"/>
      <c r="B524" s="2"/>
      <c r="C524" s="2"/>
      <c r="D524" s="2"/>
      <c r="E524" s="2"/>
      <c r="F524" s="2"/>
      <c r="G524" s="2"/>
      <c r="H524" s="4"/>
      <c r="I524" s="2"/>
      <c r="J524" s="2"/>
      <c r="K524" s="2"/>
      <c r="L524" s="2"/>
      <c r="M524" s="4"/>
      <c r="N524" s="4"/>
      <c r="O524" s="2"/>
      <c r="P524" s="2"/>
    </row>
    <row r="525" spans="1:16" ht="21" customHeight="1">
      <c r="A525" s="2"/>
      <c r="B525" s="2"/>
      <c r="C525" s="2"/>
      <c r="D525" s="2"/>
      <c r="E525" s="2"/>
      <c r="F525" s="2"/>
      <c r="G525" s="2"/>
      <c r="H525" s="4"/>
      <c r="I525" s="2"/>
      <c r="J525" s="2"/>
      <c r="K525" s="2"/>
      <c r="L525" s="2"/>
      <c r="M525" s="4"/>
      <c r="N525" s="4"/>
      <c r="O525" s="2"/>
      <c r="P525" s="2"/>
    </row>
    <row r="526" spans="1:16" ht="21" customHeight="1">
      <c r="A526" s="2"/>
      <c r="B526" s="2"/>
      <c r="C526" s="2"/>
      <c r="D526" s="2"/>
      <c r="E526" s="2"/>
      <c r="F526" s="2"/>
      <c r="G526" s="2"/>
      <c r="H526" s="4"/>
      <c r="I526" s="2"/>
      <c r="J526" s="2"/>
      <c r="K526" s="2"/>
      <c r="L526" s="2"/>
      <c r="M526" s="4"/>
      <c r="N526" s="4"/>
      <c r="O526" s="2"/>
      <c r="P526" s="2"/>
    </row>
    <row r="527" spans="1:16" ht="21" customHeight="1">
      <c r="A527" s="2"/>
      <c r="B527" s="2"/>
      <c r="C527" s="2"/>
      <c r="D527" s="2"/>
      <c r="E527" s="2"/>
      <c r="F527" s="2"/>
      <c r="G527" s="2"/>
      <c r="H527" s="4"/>
      <c r="I527" s="2"/>
      <c r="J527" s="2"/>
      <c r="K527" s="2"/>
      <c r="L527" s="2"/>
      <c r="M527" s="4"/>
      <c r="N527" s="4"/>
      <c r="O527" s="2"/>
      <c r="P527" s="2"/>
    </row>
    <row r="528" spans="1:16" ht="21" customHeight="1">
      <c r="A528" s="2"/>
      <c r="B528" s="2"/>
      <c r="C528" s="2"/>
      <c r="D528" s="2"/>
      <c r="E528" s="2"/>
      <c r="F528" s="2"/>
      <c r="G528" s="2"/>
      <c r="H528" s="4"/>
      <c r="I528" s="2"/>
      <c r="J528" s="2"/>
      <c r="K528" s="2"/>
      <c r="L528" s="2"/>
      <c r="M528" s="4"/>
      <c r="N528" s="4"/>
      <c r="O528" s="2"/>
      <c r="P528" s="2"/>
    </row>
    <row r="529" spans="1:16" ht="21" customHeight="1">
      <c r="A529" s="2"/>
      <c r="B529" s="2"/>
      <c r="C529" s="2"/>
      <c r="D529" s="2"/>
      <c r="E529" s="2"/>
      <c r="F529" s="2"/>
      <c r="G529" s="2"/>
      <c r="H529" s="4"/>
      <c r="I529" s="2"/>
      <c r="J529" s="2"/>
      <c r="K529" s="2"/>
      <c r="L529" s="2"/>
      <c r="M529" s="4"/>
      <c r="N529" s="4"/>
      <c r="O529" s="2"/>
      <c r="P529" s="2"/>
    </row>
    <row r="530" spans="1:16" ht="21" customHeight="1">
      <c r="A530" s="2"/>
      <c r="B530" s="2"/>
      <c r="C530" s="2"/>
      <c r="D530" s="2"/>
      <c r="E530" s="2"/>
      <c r="F530" s="2"/>
      <c r="G530" s="2"/>
      <c r="H530" s="4"/>
      <c r="I530" s="2"/>
      <c r="J530" s="2"/>
      <c r="K530" s="2"/>
      <c r="L530" s="2"/>
      <c r="M530" s="4"/>
      <c r="N530" s="4"/>
      <c r="O530" s="2"/>
      <c r="P530" s="2"/>
    </row>
    <row r="531" spans="1:16" ht="21" customHeight="1">
      <c r="A531" s="2"/>
      <c r="B531" s="2"/>
      <c r="C531" s="2"/>
      <c r="D531" s="2"/>
      <c r="E531" s="2"/>
      <c r="F531" s="2"/>
      <c r="G531" s="2"/>
      <c r="H531" s="4"/>
      <c r="I531" s="2"/>
      <c r="J531" s="2"/>
      <c r="K531" s="2"/>
      <c r="L531" s="2"/>
      <c r="M531" s="4"/>
      <c r="N531" s="4"/>
      <c r="O531" s="2"/>
      <c r="P531" s="2"/>
    </row>
    <row r="532" spans="1:16" ht="21" customHeight="1">
      <c r="A532" s="2"/>
      <c r="B532" s="2"/>
      <c r="C532" s="2"/>
      <c r="D532" s="2"/>
      <c r="E532" s="2"/>
      <c r="F532" s="2"/>
      <c r="G532" s="2"/>
      <c r="H532" s="4"/>
      <c r="I532" s="2"/>
      <c r="J532" s="2"/>
      <c r="K532" s="2"/>
      <c r="L532" s="2"/>
      <c r="M532" s="4"/>
      <c r="N532" s="4"/>
      <c r="O532" s="2"/>
      <c r="P532" s="2"/>
    </row>
    <row r="533" spans="1:16" ht="21" customHeight="1">
      <c r="A533" s="2"/>
      <c r="B533" s="2"/>
      <c r="C533" s="2"/>
      <c r="D533" s="2"/>
      <c r="E533" s="2"/>
      <c r="F533" s="2"/>
      <c r="G533" s="2"/>
      <c r="H533" s="4"/>
      <c r="I533" s="2"/>
      <c r="J533" s="2"/>
      <c r="K533" s="2"/>
      <c r="L533" s="2"/>
      <c r="M533" s="4"/>
      <c r="N533" s="4"/>
      <c r="O533" s="2"/>
      <c r="P533" s="2"/>
    </row>
    <row r="534" spans="1:16" ht="21" customHeight="1">
      <c r="A534" s="2"/>
      <c r="B534" s="2"/>
      <c r="C534" s="2"/>
      <c r="D534" s="2"/>
      <c r="E534" s="2"/>
      <c r="F534" s="2"/>
      <c r="G534" s="2"/>
      <c r="H534" s="4"/>
      <c r="I534" s="2"/>
      <c r="J534" s="2"/>
      <c r="K534" s="2"/>
      <c r="L534" s="2"/>
      <c r="M534" s="4"/>
      <c r="N534" s="4"/>
      <c r="O534" s="2"/>
      <c r="P534" s="2"/>
    </row>
    <row r="535" spans="1:16" ht="21" customHeight="1">
      <c r="A535" s="2"/>
      <c r="B535" s="2"/>
      <c r="C535" s="2"/>
      <c r="D535" s="2"/>
      <c r="E535" s="2"/>
      <c r="F535" s="2"/>
      <c r="G535" s="2"/>
      <c r="H535" s="4"/>
      <c r="I535" s="2"/>
      <c r="J535" s="2"/>
      <c r="K535" s="2"/>
      <c r="L535" s="2"/>
      <c r="M535" s="4"/>
      <c r="N535" s="4"/>
      <c r="O535" s="2"/>
      <c r="P535" s="2"/>
    </row>
    <row r="536" spans="1:16" ht="21" customHeight="1">
      <c r="A536" s="2"/>
      <c r="B536" s="2"/>
      <c r="C536" s="2"/>
      <c r="D536" s="2"/>
      <c r="E536" s="2"/>
      <c r="F536" s="2"/>
      <c r="G536" s="2"/>
      <c r="H536" s="4"/>
      <c r="I536" s="2"/>
      <c r="J536" s="2"/>
      <c r="K536" s="2"/>
      <c r="L536" s="2"/>
      <c r="M536" s="4"/>
      <c r="N536" s="4"/>
      <c r="O536" s="2"/>
      <c r="P536" s="2"/>
    </row>
    <row r="537" spans="1:16" ht="21" customHeight="1">
      <c r="A537" s="2"/>
      <c r="B537" s="2"/>
      <c r="C537" s="2"/>
      <c r="D537" s="2"/>
      <c r="E537" s="2"/>
      <c r="F537" s="2"/>
      <c r="G537" s="2"/>
      <c r="H537" s="4"/>
      <c r="I537" s="2"/>
      <c r="J537" s="2"/>
      <c r="K537" s="2"/>
      <c r="L537" s="2"/>
      <c r="M537" s="4"/>
      <c r="N537" s="4"/>
      <c r="O537" s="2"/>
      <c r="P537" s="2"/>
    </row>
    <row r="538" spans="1:16" ht="21" customHeight="1">
      <c r="A538" s="2"/>
      <c r="B538" s="2"/>
      <c r="C538" s="2"/>
      <c r="D538" s="2"/>
      <c r="E538" s="2"/>
      <c r="F538" s="2"/>
      <c r="G538" s="2"/>
      <c r="H538" s="4"/>
      <c r="I538" s="2"/>
      <c r="J538" s="2"/>
      <c r="K538" s="2"/>
      <c r="L538" s="2"/>
      <c r="M538" s="4"/>
      <c r="N538" s="4"/>
      <c r="O538" s="2"/>
      <c r="P538" s="2"/>
    </row>
    <row r="539" spans="1:16" ht="21" customHeight="1">
      <c r="A539" s="2"/>
      <c r="B539" s="2"/>
      <c r="C539" s="2"/>
      <c r="D539" s="2"/>
      <c r="E539" s="2"/>
      <c r="F539" s="2"/>
      <c r="G539" s="2"/>
      <c r="H539" s="4"/>
      <c r="I539" s="2"/>
      <c r="J539" s="2"/>
      <c r="K539" s="2"/>
      <c r="L539" s="2"/>
      <c r="M539" s="4"/>
      <c r="N539" s="4"/>
      <c r="O539" s="2"/>
      <c r="P539" s="2"/>
    </row>
    <row r="540" spans="1:16" ht="21" customHeight="1">
      <c r="A540" s="2"/>
      <c r="B540" s="2"/>
      <c r="C540" s="2"/>
      <c r="D540" s="2"/>
      <c r="E540" s="2"/>
      <c r="F540" s="2"/>
      <c r="G540" s="2"/>
      <c r="H540" s="4"/>
      <c r="I540" s="2"/>
      <c r="J540" s="2"/>
      <c r="K540" s="2"/>
      <c r="L540" s="2"/>
      <c r="M540" s="4"/>
      <c r="N540" s="4"/>
      <c r="O540" s="2"/>
      <c r="P540" s="2"/>
    </row>
    <row r="541" spans="1:16" ht="21" customHeight="1">
      <c r="A541" s="2"/>
      <c r="B541" s="2"/>
      <c r="C541" s="2"/>
      <c r="D541" s="2"/>
      <c r="E541" s="2"/>
      <c r="F541" s="2"/>
      <c r="G541" s="2"/>
      <c r="H541" s="4"/>
      <c r="I541" s="2"/>
      <c r="J541" s="2"/>
      <c r="K541" s="2"/>
      <c r="L541" s="2"/>
      <c r="M541" s="4"/>
      <c r="N541" s="4"/>
      <c r="O541" s="2"/>
      <c r="P541" s="2"/>
    </row>
    <row r="542" spans="1:16" ht="21" customHeight="1">
      <c r="A542" s="2"/>
      <c r="B542" s="2"/>
      <c r="C542" s="2"/>
      <c r="D542" s="2"/>
      <c r="E542" s="2"/>
      <c r="F542" s="2"/>
      <c r="G542" s="2"/>
      <c r="H542" s="4"/>
      <c r="I542" s="2"/>
      <c r="J542" s="2"/>
      <c r="K542" s="2"/>
      <c r="L542" s="2"/>
      <c r="M542" s="4"/>
      <c r="N542" s="4"/>
      <c r="O542" s="2"/>
      <c r="P542" s="2"/>
    </row>
    <row r="543" spans="1:16" ht="21" customHeight="1">
      <c r="A543" s="2"/>
      <c r="B543" s="2"/>
      <c r="C543" s="2"/>
      <c r="D543" s="2"/>
      <c r="E543" s="2"/>
      <c r="F543" s="2"/>
      <c r="G543" s="2"/>
      <c r="H543" s="4"/>
      <c r="I543" s="2"/>
      <c r="J543" s="2"/>
      <c r="K543" s="2"/>
      <c r="L543" s="2"/>
      <c r="M543" s="4"/>
      <c r="N543" s="4"/>
      <c r="O543" s="2"/>
      <c r="P543" s="2"/>
    </row>
    <row r="544" spans="1:16" ht="21" customHeight="1">
      <c r="A544" s="2"/>
      <c r="B544" s="2"/>
      <c r="C544" s="2"/>
      <c r="D544" s="2"/>
      <c r="E544" s="2"/>
      <c r="F544" s="2"/>
      <c r="G544" s="2"/>
      <c r="H544" s="4"/>
      <c r="I544" s="2"/>
      <c r="J544" s="2"/>
      <c r="K544" s="2"/>
      <c r="L544" s="2"/>
      <c r="M544" s="4"/>
      <c r="N544" s="4"/>
      <c r="O544" s="2"/>
      <c r="P544" s="2"/>
    </row>
    <row r="545" spans="1:16" ht="21" customHeight="1">
      <c r="A545" s="2"/>
      <c r="B545" s="2"/>
      <c r="C545" s="2"/>
      <c r="D545" s="2"/>
      <c r="E545" s="2"/>
      <c r="F545" s="2"/>
      <c r="G545" s="2"/>
      <c r="H545" s="4"/>
      <c r="I545" s="2"/>
      <c r="J545" s="2"/>
      <c r="K545" s="2"/>
      <c r="L545" s="2"/>
      <c r="M545" s="4"/>
      <c r="N545" s="4"/>
      <c r="O545" s="2"/>
      <c r="P545" s="2"/>
    </row>
    <row r="546" spans="1:16" ht="21" customHeight="1">
      <c r="A546" s="2"/>
      <c r="B546" s="2"/>
      <c r="C546" s="2"/>
      <c r="D546" s="2"/>
      <c r="E546" s="2"/>
      <c r="F546" s="2"/>
      <c r="G546" s="2"/>
      <c r="H546" s="4"/>
      <c r="I546" s="2"/>
      <c r="J546" s="2"/>
      <c r="K546" s="2"/>
      <c r="L546" s="2"/>
      <c r="M546" s="4"/>
      <c r="N546" s="4"/>
      <c r="O546" s="2"/>
      <c r="P546" s="2"/>
    </row>
    <row r="547" spans="1:16" ht="21" customHeight="1">
      <c r="A547" s="2"/>
      <c r="B547" s="2"/>
      <c r="C547" s="2"/>
      <c r="D547" s="2"/>
      <c r="E547" s="2"/>
      <c r="F547" s="2"/>
      <c r="G547" s="2"/>
      <c r="H547" s="4"/>
      <c r="I547" s="2"/>
      <c r="J547" s="2"/>
      <c r="K547" s="2"/>
      <c r="L547" s="2"/>
      <c r="M547" s="4"/>
      <c r="N547" s="4"/>
      <c r="O547" s="2"/>
      <c r="P547" s="2"/>
    </row>
    <row r="548" spans="1:16" ht="21" customHeight="1">
      <c r="A548" s="2"/>
      <c r="B548" s="2"/>
      <c r="C548" s="2"/>
      <c r="D548" s="2"/>
      <c r="E548" s="2"/>
      <c r="F548" s="2"/>
      <c r="G548" s="2"/>
      <c r="H548" s="4"/>
      <c r="I548" s="2"/>
      <c r="J548" s="2"/>
      <c r="K548" s="2"/>
      <c r="L548" s="2"/>
      <c r="M548" s="4"/>
      <c r="N548" s="4"/>
      <c r="O548" s="2"/>
      <c r="P548" s="2"/>
    </row>
    <row r="549" spans="1:16" ht="21" customHeight="1">
      <c r="A549" s="2"/>
      <c r="B549" s="2"/>
      <c r="C549" s="2"/>
      <c r="D549" s="2"/>
      <c r="E549" s="2"/>
      <c r="F549" s="2"/>
      <c r="G549" s="2"/>
      <c r="H549" s="4"/>
      <c r="I549" s="2"/>
      <c r="J549" s="2"/>
      <c r="K549" s="2"/>
      <c r="L549" s="2"/>
      <c r="M549" s="4"/>
      <c r="N549" s="4"/>
      <c r="O549" s="2"/>
      <c r="P549" s="2"/>
    </row>
    <row r="550" spans="1:16" ht="21" customHeight="1">
      <c r="A550" s="2"/>
      <c r="B550" s="2"/>
      <c r="C550" s="2"/>
      <c r="D550" s="2"/>
      <c r="E550" s="2"/>
      <c r="F550" s="2"/>
      <c r="G550" s="2"/>
      <c r="H550" s="4"/>
      <c r="I550" s="2"/>
      <c r="J550" s="2"/>
      <c r="K550" s="2"/>
      <c r="L550" s="2"/>
      <c r="M550" s="4"/>
      <c r="N550" s="4"/>
      <c r="O550" s="2"/>
      <c r="P550" s="2"/>
    </row>
    <row r="551" spans="1:16" ht="21" customHeight="1">
      <c r="A551" s="2"/>
      <c r="B551" s="2"/>
      <c r="C551" s="2"/>
      <c r="D551" s="2"/>
      <c r="E551" s="2"/>
      <c r="F551" s="2"/>
      <c r="G551" s="2"/>
      <c r="H551" s="4"/>
      <c r="I551" s="2"/>
      <c r="J551" s="2"/>
      <c r="K551" s="2"/>
      <c r="L551" s="2"/>
      <c r="M551" s="4"/>
      <c r="N551" s="4"/>
      <c r="O551" s="2"/>
      <c r="P551" s="2"/>
    </row>
    <row r="552" spans="1:16" ht="21" customHeight="1">
      <c r="A552" s="2"/>
      <c r="B552" s="2"/>
      <c r="C552" s="2"/>
      <c r="D552" s="2"/>
      <c r="E552" s="2"/>
      <c r="F552" s="2"/>
      <c r="G552" s="2"/>
      <c r="H552" s="4"/>
      <c r="I552" s="2"/>
      <c r="J552" s="2"/>
      <c r="K552" s="2"/>
      <c r="L552" s="2"/>
      <c r="M552" s="4"/>
      <c r="N552" s="4"/>
      <c r="O552" s="2"/>
      <c r="P552" s="2"/>
    </row>
    <row r="553" spans="1:16" ht="21" customHeight="1">
      <c r="A553" s="2"/>
      <c r="B553" s="2"/>
      <c r="C553" s="2"/>
      <c r="D553" s="2"/>
      <c r="E553" s="2"/>
      <c r="F553" s="2"/>
      <c r="G553" s="2"/>
      <c r="H553" s="4"/>
      <c r="I553" s="2"/>
      <c r="J553" s="2"/>
      <c r="K553" s="2"/>
      <c r="L553" s="2"/>
      <c r="M553" s="4"/>
      <c r="N553" s="4"/>
      <c r="O553" s="2"/>
      <c r="P553" s="2"/>
    </row>
    <row r="554" spans="1:16" ht="21" customHeight="1">
      <c r="A554" s="2"/>
      <c r="B554" s="2"/>
      <c r="C554" s="2"/>
      <c r="D554" s="2"/>
      <c r="E554" s="2"/>
      <c r="F554" s="2"/>
      <c r="G554" s="2"/>
      <c r="H554" s="4"/>
      <c r="I554" s="2"/>
      <c r="J554" s="2"/>
      <c r="K554" s="2"/>
      <c r="L554" s="2"/>
      <c r="M554" s="4"/>
      <c r="N554" s="4"/>
      <c r="O554" s="2"/>
      <c r="P554" s="2"/>
    </row>
    <row r="555" spans="1:16" ht="21" customHeight="1">
      <c r="A555" s="2"/>
      <c r="B555" s="2"/>
      <c r="C555" s="2"/>
      <c r="D555" s="2"/>
      <c r="E555" s="2"/>
      <c r="F555" s="2"/>
      <c r="G555" s="2"/>
      <c r="H555" s="4"/>
      <c r="I555" s="2"/>
      <c r="J555" s="2"/>
      <c r="K555" s="2"/>
      <c r="L555" s="2"/>
      <c r="M555" s="4"/>
      <c r="N555" s="4"/>
      <c r="O555" s="2"/>
      <c r="P555" s="2"/>
    </row>
    <row r="556" spans="1:16" ht="21" customHeight="1">
      <c r="A556" s="2"/>
      <c r="B556" s="2"/>
      <c r="C556" s="2"/>
      <c r="D556" s="2"/>
      <c r="E556" s="2"/>
      <c r="F556" s="2"/>
      <c r="G556" s="2"/>
      <c r="H556" s="4"/>
      <c r="I556" s="2"/>
      <c r="J556" s="2"/>
      <c r="K556" s="2"/>
      <c r="L556" s="2"/>
      <c r="M556" s="4"/>
      <c r="N556" s="4"/>
      <c r="O556" s="2"/>
      <c r="P556" s="2"/>
    </row>
    <row r="557" spans="1:16" ht="21" customHeight="1">
      <c r="A557" s="2"/>
      <c r="B557" s="2"/>
      <c r="C557" s="2"/>
      <c r="D557" s="2"/>
      <c r="E557" s="2"/>
      <c r="F557" s="2"/>
      <c r="G557" s="2"/>
      <c r="H557" s="4"/>
      <c r="I557" s="2"/>
      <c r="J557" s="2"/>
      <c r="K557" s="2"/>
      <c r="L557" s="2"/>
      <c r="M557" s="4"/>
      <c r="N557" s="4"/>
      <c r="O557" s="2"/>
      <c r="P557" s="2"/>
    </row>
    <row r="558" spans="1:16" ht="21" customHeight="1">
      <c r="A558" s="2"/>
      <c r="B558" s="2"/>
      <c r="C558" s="2"/>
      <c r="D558" s="2"/>
      <c r="E558" s="2"/>
      <c r="F558" s="2"/>
      <c r="G558" s="2"/>
      <c r="H558" s="4"/>
      <c r="I558" s="2"/>
      <c r="J558" s="2"/>
      <c r="K558" s="2"/>
      <c r="L558" s="2"/>
      <c r="M558" s="4"/>
      <c r="N558" s="4"/>
      <c r="O558" s="2"/>
      <c r="P558" s="2"/>
    </row>
    <row r="559" spans="1:16" ht="21" customHeight="1">
      <c r="A559" s="2"/>
      <c r="B559" s="2"/>
      <c r="C559" s="2"/>
      <c r="D559" s="2"/>
      <c r="E559" s="2"/>
      <c r="F559" s="2"/>
      <c r="G559" s="2"/>
      <c r="H559" s="4"/>
      <c r="I559" s="2"/>
      <c r="J559" s="2"/>
      <c r="K559" s="2"/>
      <c r="L559" s="2"/>
      <c r="M559" s="4"/>
      <c r="N559" s="4"/>
      <c r="O559" s="2"/>
      <c r="P559" s="2"/>
    </row>
    <row r="560" spans="1:16" ht="21" customHeight="1">
      <c r="A560" s="2"/>
      <c r="B560" s="2"/>
      <c r="C560" s="2"/>
      <c r="D560" s="2"/>
      <c r="E560" s="2"/>
      <c r="F560" s="2"/>
      <c r="G560" s="2"/>
      <c r="H560" s="4"/>
      <c r="I560" s="2"/>
      <c r="J560" s="2"/>
      <c r="K560" s="2"/>
      <c r="L560" s="2"/>
      <c r="M560" s="4"/>
      <c r="N560" s="4"/>
      <c r="O560" s="2"/>
      <c r="P560" s="2"/>
    </row>
    <row r="561" spans="1:16" ht="21" customHeight="1">
      <c r="A561" s="2"/>
      <c r="B561" s="2"/>
      <c r="C561" s="2"/>
      <c r="D561" s="2"/>
      <c r="E561" s="2"/>
      <c r="F561" s="2"/>
      <c r="G561" s="2"/>
      <c r="H561" s="4"/>
      <c r="I561" s="2"/>
      <c r="J561" s="2"/>
      <c r="K561" s="2"/>
      <c r="L561" s="2"/>
      <c r="M561" s="4"/>
      <c r="N561" s="4"/>
      <c r="O561" s="2"/>
      <c r="P561" s="2"/>
    </row>
    <row r="562" spans="1:16" ht="21" customHeight="1">
      <c r="A562" s="2"/>
      <c r="B562" s="2"/>
      <c r="C562" s="2"/>
      <c r="D562" s="2"/>
      <c r="E562" s="2"/>
      <c r="F562" s="2"/>
      <c r="G562" s="2"/>
      <c r="H562" s="4"/>
      <c r="I562" s="2"/>
      <c r="J562" s="2"/>
      <c r="K562" s="2"/>
      <c r="L562" s="2"/>
      <c r="M562" s="4"/>
      <c r="N562" s="4"/>
      <c r="O562" s="2"/>
      <c r="P562" s="2"/>
    </row>
    <row r="563" spans="1:16" ht="21" customHeight="1">
      <c r="A563" s="2"/>
      <c r="B563" s="2"/>
      <c r="C563" s="2"/>
      <c r="D563" s="2"/>
      <c r="E563" s="2"/>
      <c r="F563" s="2"/>
      <c r="G563" s="2"/>
      <c r="H563" s="4"/>
      <c r="I563" s="2"/>
      <c r="J563" s="2"/>
      <c r="K563" s="2"/>
      <c r="L563" s="2"/>
      <c r="M563" s="4"/>
      <c r="N563" s="4"/>
      <c r="O563" s="2"/>
      <c r="P563" s="2"/>
    </row>
    <row r="564" spans="1:16" ht="21" customHeight="1">
      <c r="A564" s="2"/>
      <c r="B564" s="2"/>
      <c r="C564" s="2"/>
      <c r="D564" s="2"/>
      <c r="E564" s="2"/>
      <c r="F564" s="2"/>
      <c r="G564" s="2"/>
      <c r="H564" s="4"/>
      <c r="I564" s="2"/>
      <c r="J564" s="2"/>
      <c r="K564" s="2"/>
      <c r="L564" s="2"/>
      <c r="M564" s="4"/>
      <c r="N564" s="4"/>
      <c r="O564" s="2"/>
      <c r="P564" s="2"/>
    </row>
    <row r="565" spans="1:16" ht="21" customHeight="1">
      <c r="A565" s="2"/>
      <c r="B565" s="2"/>
      <c r="C565" s="2"/>
      <c r="D565" s="2"/>
      <c r="E565" s="2"/>
      <c r="F565" s="2"/>
      <c r="G565" s="2"/>
      <c r="H565" s="4"/>
      <c r="I565" s="2"/>
      <c r="J565" s="2"/>
      <c r="K565" s="2"/>
      <c r="L565" s="2"/>
      <c r="M565" s="4"/>
      <c r="N565" s="4"/>
      <c r="O565" s="2"/>
      <c r="P565" s="2"/>
    </row>
    <row r="566" spans="1:16" ht="21" customHeight="1">
      <c r="A566" s="2"/>
      <c r="B566" s="2"/>
      <c r="C566" s="2"/>
      <c r="D566" s="2"/>
      <c r="E566" s="2"/>
      <c r="F566" s="2"/>
      <c r="G566" s="2"/>
      <c r="H566" s="4"/>
      <c r="I566" s="2"/>
      <c r="J566" s="2"/>
      <c r="K566" s="2"/>
      <c r="L566" s="2"/>
      <c r="M566" s="4"/>
      <c r="N566" s="4"/>
      <c r="O566" s="2"/>
      <c r="P566" s="2"/>
    </row>
    <row r="567" spans="1:16" ht="21" customHeight="1">
      <c r="A567" s="2"/>
      <c r="B567" s="2"/>
      <c r="C567" s="2"/>
      <c r="D567" s="2"/>
      <c r="E567" s="2"/>
      <c r="F567" s="2"/>
      <c r="G567" s="2"/>
      <c r="H567" s="4"/>
      <c r="I567" s="2"/>
      <c r="J567" s="2"/>
      <c r="K567" s="2"/>
      <c r="L567" s="2"/>
      <c r="M567" s="4"/>
      <c r="N567" s="4"/>
      <c r="O567" s="2"/>
      <c r="P567" s="2"/>
    </row>
    <row r="568" spans="1:16" ht="21" customHeight="1">
      <c r="A568" s="2"/>
      <c r="B568" s="2"/>
      <c r="C568" s="2"/>
      <c r="D568" s="2"/>
      <c r="E568" s="2"/>
      <c r="F568" s="2"/>
      <c r="G568" s="2"/>
      <c r="H568" s="4"/>
      <c r="I568" s="2"/>
      <c r="J568" s="2"/>
      <c r="K568" s="2"/>
      <c r="L568" s="2"/>
      <c r="M568" s="4"/>
      <c r="N568" s="4"/>
      <c r="O568" s="2"/>
      <c r="P568" s="2"/>
    </row>
    <row r="569" spans="1:16" ht="21" customHeight="1">
      <c r="A569" s="2"/>
      <c r="B569" s="2"/>
      <c r="C569" s="2"/>
      <c r="D569" s="2"/>
      <c r="E569" s="2"/>
      <c r="F569" s="2"/>
      <c r="G569" s="2"/>
      <c r="H569" s="4"/>
      <c r="I569" s="2"/>
      <c r="J569" s="2"/>
      <c r="K569" s="2"/>
      <c r="L569" s="2"/>
      <c r="M569" s="4"/>
      <c r="N569" s="4"/>
      <c r="O569" s="2"/>
      <c r="P569" s="2"/>
    </row>
    <row r="570" spans="1:16" ht="21" customHeight="1">
      <c r="A570" s="2"/>
      <c r="B570" s="2"/>
      <c r="C570" s="2"/>
      <c r="D570" s="2"/>
      <c r="E570" s="2"/>
      <c r="F570" s="2"/>
      <c r="G570" s="2"/>
      <c r="H570" s="4"/>
      <c r="I570" s="2"/>
      <c r="J570" s="2"/>
      <c r="K570" s="2"/>
      <c r="L570" s="2"/>
      <c r="M570" s="4"/>
      <c r="N570" s="4"/>
      <c r="O570" s="2"/>
      <c r="P570" s="2"/>
    </row>
    <row r="571" spans="1:16" ht="21" customHeight="1">
      <c r="A571" s="2"/>
      <c r="B571" s="2"/>
      <c r="C571" s="2"/>
      <c r="D571" s="2"/>
      <c r="E571" s="2"/>
      <c r="F571" s="2"/>
      <c r="G571" s="2"/>
      <c r="H571" s="4"/>
      <c r="I571" s="2"/>
      <c r="J571" s="2"/>
      <c r="K571" s="2"/>
      <c r="L571" s="2"/>
      <c r="M571" s="4"/>
      <c r="N571" s="4"/>
      <c r="O571" s="2"/>
      <c r="P571" s="2"/>
    </row>
    <row r="572" spans="1:16" ht="21" customHeight="1">
      <c r="A572" s="2"/>
      <c r="B572" s="2"/>
      <c r="C572" s="2"/>
      <c r="D572" s="2"/>
      <c r="E572" s="2"/>
      <c r="F572" s="2"/>
      <c r="G572" s="2"/>
      <c r="H572" s="4"/>
      <c r="I572" s="2"/>
      <c r="J572" s="2"/>
      <c r="K572" s="2"/>
      <c r="L572" s="2"/>
      <c r="M572" s="4"/>
      <c r="N572" s="4"/>
      <c r="O572" s="2"/>
      <c r="P572" s="2"/>
    </row>
    <row r="573" spans="1:16" ht="21" customHeight="1">
      <c r="A573" s="2"/>
      <c r="B573" s="2"/>
      <c r="C573" s="2"/>
      <c r="D573" s="2"/>
      <c r="E573" s="2"/>
      <c r="F573" s="2"/>
      <c r="G573" s="2"/>
      <c r="H573" s="4"/>
      <c r="I573" s="2"/>
      <c r="J573" s="2"/>
      <c r="K573" s="2"/>
      <c r="L573" s="2"/>
      <c r="M573" s="4"/>
      <c r="N573" s="4"/>
      <c r="O573" s="2"/>
      <c r="P573" s="2"/>
    </row>
    <row r="574" spans="1:16" ht="21" customHeight="1">
      <c r="A574" s="2"/>
      <c r="B574" s="2"/>
      <c r="C574" s="2"/>
      <c r="D574" s="2"/>
      <c r="E574" s="2"/>
      <c r="F574" s="2"/>
      <c r="G574" s="2"/>
      <c r="H574" s="4"/>
      <c r="I574" s="2"/>
      <c r="J574" s="2"/>
      <c r="K574" s="2"/>
      <c r="L574" s="2"/>
      <c r="M574" s="4"/>
      <c r="N574" s="4"/>
      <c r="O574" s="2"/>
      <c r="P574" s="2"/>
    </row>
    <row r="575" spans="1:16" ht="21" customHeight="1">
      <c r="A575" s="2"/>
      <c r="B575" s="2"/>
      <c r="C575" s="2"/>
      <c r="D575" s="2"/>
      <c r="E575" s="2"/>
      <c r="F575" s="2"/>
      <c r="G575" s="2"/>
      <c r="H575" s="4"/>
      <c r="I575" s="2"/>
      <c r="J575" s="2"/>
      <c r="K575" s="2"/>
      <c r="L575" s="2"/>
      <c r="M575" s="4"/>
      <c r="N575" s="4"/>
      <c r="O575" s="2"/>
      <c r="P575" s="2"/>
    </row>
    <row r="576" spans="1:16" ht="21" customHeight="1">
      <c r="A576" s="2"/>
      <c r="B576" s="2"/>
      <c r="C576" s="2"/>
      <c r="D576" s="2"/>
      <c r="E576" s="2"/>
      <c r="F576" s="2"/>
      <c r="G576" s="2"/>
      <c r="H576" s="4"/>
      <c r="I576" s="2"/>
      <c r="J576" s="2"/>
      <c r="K576" s="2"/>
      <c r="L576" s="2"/>
      <c r="M576" s="4"/>
      <c r="N576" s="4"/>
      <c r="O576" s="2"/>
      <c r="P576" s="2"/>
    </row>
    <row r="577" spans="1:16" ht="21" customHeight="1">
      <c r="A577" s="2"/>
      <c r="B577" s="2"/>
      <c r="C577" s="2"/>
      <c r="D577" s="2"/>
      <c r="E577" s="2"/>
      <c r="F577" s="2"/>
      <c r="G577" s="2"/>
      <c r="H577" s="4"/>
      <c r="I577" s="2"/>
      <c r="J577" s="2"/>
      <c r="K577" s="2"/>
      <c r="L577" s="2"/>
      <c r="M577" s="4"/>
      <c r="N577" s="4"/>
      <c r="O577" s="2"/>
      <c r="P577" s="2"/>
    </row>
    <row r="578" spans="1:16" ht="21" customHeight="1">
      <c r="A578" s="2"/>
      <c r="B578" s="2"/>
      <c r="C578" s="2"/>
      <c r="D578" s="2"/>
      <c r="E578" s="2"/>
      <c r="F578" s="2"/>
      <c r="G578" s="2"/>
      <c r="H578" s="4"/>
      <c r="I578" s="2"/>
      <c r="J578" s="2"/>
      <c r="K578" s="2"/>
      <c r="L578" s="2"/>
      <c r="M578" s="4"/>
      <c r="N578" s="4"/>
      <c r="O578" s="2"/>
      <c r="P578" s="2"/>
    </row>
    <row r="579" spans="1:16" ht="21" customHeight="1">
      <c r="A579" s="2"/>
      <c r="B579" s="2"/>
      <c r="C579" s="2"/>
      <c r="D579" s="2"/>
      <c r="E579" s="2"/>
      <c r="F579" s="2"/>
      <c r="G579" s="2"/>
      <c r="H579" s="4"/>
      <c r="I579" s="2"/>
      <c r="J579" s="2"/>
      <c r="K579" s="2"/>
      <c r="L579" s="2"/>
      <c r="M579" s="4"/>
      <c r="N579" s="4"/>
      <c r="O579" s="2"/>
      <c r="P579" s="2"/>
    </row>
    <row r="580" spans="1:16" ht="21" customHeight="1">
      <c r="A580" s="2"/>
      <c r="B580" s="2"/>
      <c r="C580" s="2"/>
      <c r="D580" s="2"/>
      <c r="E580" s="2"/>
      <c r="F580" s="2"/>
      <c r="G580" s="2"/>
      <c r="H580" s="4"/>
      <c r="I580" s="2"/>
      <c r="J580" s="2"/>
      <c r="K580" s="2"/>
      <c r="L580" s="2"/>
      <c r="M580" s="4"/>
      <c r="N580" s="4"/>
      <c r="O580" s="2"/>
      <c r="P580" s="2"/>
    </row>
    <row r="581" spans="1:16" ht="21" customHeight="1">
      <c r="A581" s="2"/>
      <c r="B581" s="2"/>
      <c r="C581" s="2"/>
      <c r="D581" s="2"/>
      <c r="E581" s="2"/>
      <c r="F581" s="2"/>
      <c r="G581" s="2"/>
      <c r="H581" s="4"/>
      <c r="I581" s="2"/>
      <c r="J581" s="2"/>
      <c r="K581" s="2"/>
      <c r="L581" s="2"/>
      <c r="M581" s="4"/>
      <c r="N581" s="4"/>
      <c r="O581" s="2"/>
      <c r="P581" s="2"/>
    </row>
    <row r="582" spans="1:16" ht="21" customHeight="1">
      <c r="A582" s="2"/>
      <c r="B582" s="2"/>
      <c r="C582" s="2"/>
      <c r="D582" s="2"/>
      <c r="E582" s="2"/>
      <c r="F582" s="2"/>
      <c r="G582" s="2"/>
      <c r="H582" s="4"/>
      <c r="I582" s="2"/>
      <c r="J582" s="2"/>
      <c r="K582" s="2"/>
      <c r="L582" s="2"/>
      <c r="M582" s="4"/>
      <c r="N582" s="4"/>
      <c r="O582" s="2"/>
      <c r="P582" s="2"/>
    </row>
    <row r="583" spans="1:16" ht="21" customHeight="1">
      <c r="A583" s="2"/>
      <c r="B583" s="2"/>
      <c r="C583" s="2"/>
      <c r="D583" s="2"/>
      <c r="E583" s="2"/>
      <c r="F583" s="2"/>
      <c r="G583" s="2"/>
      <c r="H583" s="4"/>
      <c r="I583" s="2"/>
      <c r="J583" s="2"/>
      <c r="K583" s="2"/>
      <c r="L583" s="2"/>
      <c r="M583" s="4"/>
      <c r="N583" s="4"/>
      <c r="O583" s="2"/>
      <c r="P583" s="2"/>
    </row>
    <row r="584" spans="1:16" ht="21" customHeight="1">
      <c r="A584" s="2"/>
      <c r="B584" s="2"/>
      <c r="C584" s="2"/>
      <c r="D584" s="2"/>
      <c r="E584" s="2"/>
      <c r="F584" s="2"/>
      <c r="G584" s="2"/>
      <c r="H584" s="4"/>
      <c r="I584" s="2"/>
      <c r="J584" s="2"/>
      <c r="K584" s="2"/>
      <c r="L584" s="2"/>
      <c r="M584" s="4"/>
      <c r="N584" s="4"/>
      <c r="O584" s="2"/>
      <c r="P584" s="2"/>
    </row>
    <row r="585" spans="1:16" ht="21" customHeight="1">
      <c r="A585" s="2"/>
      <c r="B585" s="2"/>
      <c r="C585" s="2"/>
      <c r="D585" s="2"/>
      <c r="E585" s="2"/>
      <c r="F585" s="2"/>
      <c r="G585" s="2"/>
      <c r="H585" s="4"/>
      <c r="I585" s="2"/>
      <c r="J585" s="2"/>
      <c r="K585" s="2"/>
      <c r="L585" s="2"/>
      <c r="M585" s="4"/>
      <c r="N585" s="4"/>
      <c r="O585" s="2"/>
      <c r="P585" s="2"/>
    </row>
    <row r="586" spans="1:16" ht="21" customHeight="1">
      <c r="A586" s="2"/>
      <c r="B586" s="2"/>
      <c r="C586" s="2"/>
      <c r="D586" s="2"/>
      <c r="E586" s="2"/>
      <c r="F586" s="2"/>
      <c r="G586" s="2"/>
      <c r="H586" s="4"/>
      <c r="I586" s="2"/>
      <c r="J586" s="2"/>
      <c r="K586" s="2"/>
      <c r="L586" s="2"/>
      <c r="M586" s="4"/>
      <c r="N586" s="4"/>
      <c r="O586" s="2"/>
      <c r="P586" s="2"/>
    </row>
    <row r="587" spans="1:16" ht="21" customHeight="1">
      <c r="A587" s="2"/>
      <c r="B587" s="2"/>
      <c r="C587" s="2"/>
      <c r="D587" s="2"/>
      <c r="E587" s="2"/>
      <c r="F587" s="2"/>
      <c r="G587" s="2"/>
      <c r="H587" s="4"/>
      <c r="I587" s="2"/>
      <c r="J587" s="2"/>
      <c r="K587" s="2"/>
      <c r="L587" s="2"/>
      <c r="M587" s="4"/>
      <c r="N587" s="4"/>
      <c r="O587" s="2"/>
      <c r="P587" s="2"/>
    </row>
    <row r="588" spans="1:16" ht="21" customHeight="1">
      <c r="A588" s="2"/>
      <c r="B588" s="2"/>
      <c r="C588" s="2"/>
      <c r="D588" s="2"/>
      <c r="E588" s="2"/>
      <c r="F588" s="2"/>
      <c r="G588" s="2"/>
      <c r="H588" s="4"/>
      <c r="I588" s="2"/>
      <c r="J588" s="2"/>
      <c r="K588" s="2"/>
      <c r="L588" s="2"/>
      <c r="M588" s="4"/>
      <c r="N588" s="4"/>
      <c r="O588" s="2"/>
      <c r="P588" s="2"/>
    </row>
    <row r="589" spans="1:16" ht="21" customHeight="1">
      <c r="A589" s="2"/>
      <c r="B589" s="2"/>
      <c r="C589" s="2"/>
      <c r="D589" s="2"/>
      <c r="E589" s="2"/>
      <c r="F589" s="2"/>
      <c r="G589" s="2"/>
      <c r="H589" s="4"/>
      <c r="I589" s="2"/>
      <c r="J589" s="2"/>
      <c r="K589" s="2"/>
      <c r="L589" s="2"/>
      <c r="M589" s="4"/>
      <c r="N589" s="4"/>
      <c r="O589" s="2"/>
      <c r="P589" s="2"/>
    </row>
    <row r="590" spans="1:16" ht="21" customHeight="1">
      <c r="A590" s="2"/>
      <c r="B590" s="2"/>
      <c r="C590" s="2"/>
      <c r="D590" s="2"/>
      <c r="E590" s="2"/>
      <c r="F590" s="2"/>
      <c r="G590" s="2"/>
      <c r="H590" s="4"/>
      <c r="I590" s="2"/>
      <c r="J590" s="2"/>
      <c r="K590" s="2"/>
      <c r="L590" s="2"/>
      <c r="M590" s="4"/>
      <c r="N590" s="4"/>
      <c r="O590" s="2"/>
      <c r="P590" s="2"/>
    </row>
    <row r="591" spans="1:16" ht="21" customHeight="1">
      <c r="A591" s="2"/>
      <c r="B591" s="2"/>
      <c r="C591" s="2"/>
      <c r="D591" s="2"/>
      <c r="E591" s="2"/>
      <c r="F591" s="2"/>
      <c r="G591" s="2"/>
      <c r="H591" s="4"/>
      <c r="I591" s="2"/>
      <c r="J591" s="2"/>
      <c r="K591" s="2"/>
      <c r="L591" s="2"/>
      <c r="M591" s="4"/>
      <c r="N591" s="4"/>
      <c r="O591" s="2"/>
      <c r="P591" s="2"/>
    </row>
    <row r="592" spans="1:16" ht="21" customHeight="1">
      <c r="A592" s="2"/>
      <c r="B592" s="2"/>
      <c r="C592" s="2"/>
      <c r="D592" s="2"/>
      <c r="E592" s="2"/>
      <c r="F592" s="2"/>
      <c r="G592" s="2"/>
      <c r="H592" s="4"/>
      <c r="I592" s="2"/>
      <c r="J592" s="2"/>
      <c r="K592" s="2"/>
      <c r="L592" s="2"/>
      <c r="M592" s="4"/>
      <c r="N592" s="4"/>
      <c r="O592" s="2"/>
      <c r="P592" s="2"/>
    </row>
    <row r="593" spans="1:16" ht="21" customHeight="1">
      <c r="A593" s="2"/>
      <c r="B593" s="2"/>
      <c r="C593" s="2"/>
      <c r="D593" s="2"/>
      <c r="E593" s="2"/>
      <c r="F593" s="2"/>
      <c r="G593" s="2"/>
      <c r="H593" s="4"/>
      <c r="I593" s="2"/>
      <c r="J593" s="2"/>
      <c r="K593" s="2"/>
      <c r="L593" s="2"/>
      <c r="M593" s="4"/>
      <c r="N593" s="4"/>
      <c r="O593" s="2"/>
      <c r="P593" s="2"/>
    </row>
    <row r="594" spans="1:16" ht="21" customHeight="1">
      <c r="A594" s="2"/>
      <c r="B594" s="2"/>
      <c r="C594" s="2"/>
      <c r="D594" s="2"/>
      <c r="E594" s="2"/>
      <c r="F594" s="2"/>
      <c r="G594" s="2"/>
      <c r="H594" s="4"/>
      <c r="I594" s="2"/>
      <c r="J594" s="2"/>
      <c r="K594" s="2"/>
      <c r="L594" s="2"/>
      <c r="M594" s="4"/>
      <c r="N594" s="4"/>
      <c r="O594" s="2"/>
      <c r="P594" s="2"/>
    </row>
    <row r="595" spans="1:16" ht="21" customHeight="1">
      <c r="A595" s="2"/>
      <c r="B595" s="2"/>
      <c r="C595" s="2"/>
      <c r="D595" s="2"/>
      <c r="E595" s="2"/>
      <c r="F595" s="2"/>
      <c r="G595" s="2"/>
      <c r="H595" s="4"/>
      <c r="I595" s="2"/>
      <c r="J595" s="2"/>
      <c r="K595" s="2"/>
      <c r="L595" s="2"/>
      <c r="M595" s="4"/>
      <c r="N595" s="4"/>
      <c r="O595" s="2"/>
      <c r="P595" s="2"/>
    </row>
    <row r="596" spans="1:16" ht="21" customHeight="1">
      <c r="A596" s="2"/>
      <c r="B596" s="2"/>
      <c r="C596" s="2"/>
      <c r="D596" s="2"/>
      <c r="E596" s="2"/>
      <c r="F596" s="2"/>
      <c r="G596" s="2"/>
      <c r="H596" s="4"/>
      <c r="I596" s="2"/>
      <c r="J596" s="2"/>
      <c r="K596" s="2"/>
      <c r="L596" s="2"/>
      <c r="M596" s="4"/>
      <c r="N596" s="4"/>
      <c r="O596" s="2"/>
      <c r="P596" s="2"/>
    </row>
    <row r="597" spans="1:16" ht="21" customHeight="1">
      <c r="A597" s="2"/>
      <c r="B597" s="2"/>
      <c r="C597" s="2"/>
      <c r="D597" s="2"/>
      <c r="E597" s="2"/>
      <c r="F597" s="2"/>
      <c r="G597" s="2"/>
      <c r="H597" s="4"/>
      <c r="I597" s="2"/>
      <c r="J597" s="2"/>
      <c r="K597" s="2"/>
      <c r="L597" s="2"/>
      <c r="M597" s="4"/>
      <c r="N597" s="4"/>
      <c r="O597" s="2"/>
      <c r="P597" s="2"/>
    </row>
    <row r="598" spans="1:16" ht="21" customHeight="1">
      <c r="A598" s="2"/>
      <c r="B598" s="2"/>
      <c r="C598" s="2"/>
      <c r="D598" s="2"/>
      <c r="E598" s="2"/>
      <c r="F598" s="2"/>
      <c r="G598" s="2"/>
      <c r="H598" s="4"/>
      <c r="I598" s="2"/>
      <c r="J598" s="2"/>
      <c r="K598" s="2"/>
      <c r="L598" s="2"/>
      <c r="M598" s="4"/>
      <c r="N598" s="4"/>
      <c r="O598" s="2"/>
      <c r="P598" s="2"/>
    </row>
    <row r="599" spans="1:16" ht="21" customHeight="1">
      <c r="A599" s="2"/>
      <c r="B599" s="2"/>
      <c r="C599" s="2"/>
      <c r="D599" s="2"/>
      <c r="E599" s="2"/>
      <c r="F599" s="2"/>
      <c r="G599" s="2"/>
      <c r="H599" s="4"/>
      <c r="I599" s="2"/>
      <c r="J599" s="2"/>
      <c r="K599" s="2"/>
      <c r="L599" s="2"/>
      <c r="M599" s="4"/>
      <c r="N599" s="4"/>
      <c r="O599" s="2"/>
      <c r="P599" s="2"/>
    </row>
    <row r="600" spans="1:16" ht="21" customHeight="1">
      <c r="A600" s="2"/>
      <c r="B600" s="2"/>
      <c r="C600" s="2"/>
      <c r="D600" s="2"/>
      <c r="E600" s="2"/>
      <c r="F600" s="2"/>
      <c r="G600" s="2"/>
      <c r="H600" s="4"/>
      <c r="I600" s="2"/>
      <c r="J600" s="2"/>
      <c r="K600" s="2"/>
      <c r="L600" s="2"/>
      <c r="M600" s="4"/>
      <c r="N600" s="4"/>
      <c r="O600" s="2"/>
      <c r="P600" s="2"/>
    </row>
    <row r="601" spans="1:16" ht="21" customHeight="1">
      <c r="A601" s="2"/>
      <c r="B601" s="2"/>
      <c r="C601" s="2"/>
      <c r="D601" s="2"/>
      <c r="E601" s="2"/>
      <c r="F601" s="2"/>
      <c r="G601" s="2"/>
      <c r="H601" s="4"/>
      <c r="I601" s="2"/>
      <c r="J601" s="2"/>
      <c r="K601" s="2"/>
      <c r="L601" s="2"/>
      <c r="M601" s="4"/>
      <c r="N601" s="4"/>
      <c r="O601" s="2"/>
      <c r="P601" s="2"/>
    </row>
    <row r="602" spans="1:16" ht="21" customHeight="1">
      <c r="A602" s="2"/>
      <c r="B602" s="2"/>
      <c r="C602" s="2"/>
      <c r="D602" s="2"/>
      <c r="E602" s="2"/>
      <c r="F602" s="2"/>
      <c r="G602" s="2"/>
      <c r="H602" s="4"/>
      <c r="I602" s="2"/>
      <c r="J602" s="2"/>
      <c r="K602" s="2"/>
      <c r="L602" s="2"/>
      <c r="M602" s="4"/>
      <c r="N602" s="4"/>
      <c r="O602" s="2"/>
      <c r="P602" s="2"/>
    </row>
    <row r="603" spans="1:16" ht="21" customHeight="1">
      <c r="A603" s="2"/>
      <c r="B603" s="2"/>
      <c r="C603" s="2"/>
      <c r="D603" s="2"/>
      <c r="E603" s="2"/>
      <c r="F603" s="2"/>
      <c r="G603" s="2"/>
      <c r="H603" s="4"/>
      <c r="I603" s="2"/>
      <c r="J603" s="2"/>
      <c r="K603" s="2"/>
      <c r="L603" s="2"/>
      <c r="M603" s="4"/>
      <c r="N603" s="4"/>
      <c r="O603" s="2"/>
      <c r="P603" s="2"/>
    </row>
    <row r="604" spans="1:16" ht="21" customHeight="1">
      <c r="A604" s="2"/>
      <c r="B604" s="2"/>
      <c r="C604" s="2"/>
      <c r="D604" s="2"/>
      <c r="E604" s="2"/>
      <c r="F604" s="2"/>
      <c r="G604" s="2"/>
      <c r="H604" s="4"/>
      <c r="I604" s="2"/>
      <c r="J604" s="2"/>
      <c r="K604" s="2"/>
      <c r="L604" s="2"/>
      <c r="M604" s="4"/>
      <c r="N604" s="4"/>
      <c r="O604" s="2"/>
      <c r="P604" s="2"/>
    </row>
    <row r="605" spans="1:16" ht="21" customHeight="1">
      <c r="A605" s="2"/>
      <c r="B605" s="2"/>
      <c r="C605" s="2"/>
      <c r="D605" s="2"/>
      <c r="E605" s="2"/>
      <c r="F605" s="2"/>
      <c r="G605" s="2"/>
      <c r="H605" s="4"/>
      <c r="I605" s="2"/>
      <c r="J605" s="2"/>
      <c r="K605" s="2"/>
      <c r="L605" s="2"/>
      <c r="M605" s="4"/>
      <c r="N605" s="4"/>
      <c r="O605" s="2"/>
      <c r="P605" s="2"/>
    </row>
    <row r="606" spans="1:16" ht="21" customHeight="1">
      <c r="A606" s="2"/>
      <c r="B606" s="2"/>
      <c r="C606" s="2"/>
      <c r="D606" s="2"/>
      <c r="E606" s="2"/>
      <c r="F606" s="2"/>
      <c r="G606" s="2"/>
      <c r="H606" s="4"/>
      <c r="I606" s="2"/>
      <c r="J606" s="2"/>
      <c r="K606" s="2"/>
      <c r="L606" s="2"/>
      <c r="M606" s="4"/>
      <c r="N606" s="4"/>
      <c r="O606" s="2"/>
      <c r="P606" s="2"/>
    </row>
    <row r="607" spans="1:16" ht="21" customHeight="1">
      <c r="A607" s="2"/>
      <c r="B607" s="2"/>
      <c r="C607" s="2"/>
      <c r="D607" s="2"/>
      <c r="E607" s="2"/>
      <c r="F607" s="2"/>
      <c r="G607" s="2"/>
      <c r="H607" s="4"/>
      <c r="I607" s="2"/>
      <c r="J607" s="2"/>
      <c r="K607" s="2"/>
      <c r="L607" s="2"/>
      <c r="M607" s="4"/>
      <c r="N607" s="4"/>
      <c r="O607" s="2"/>
      <c r="P607" s="2"/>
    </row>
    <row r="608" spans="1:16" ht="21" customHeight="1">
      <c r="A608" s="2"/>
      <c r="B608" s="2"/>
      <c r="C608" s="2"/>
      <c r="D608" s="2"/>
      <c r="E608" s="2"/>
      <c r="F608" s="2"/>
      <c r="G608" s="2"/>
      <c r="H608" s="4"/>
      <c r="I608" s="2"/>
      <c r="J608" s="2"/>
      <c r="K608" s="2"/>
      <c r="L608" s="2"/>
      <c r="M608" s="4"/>
      <c r="N608" s="4"/>
      <c r="O608" s="2"/>
      <c r="P608" s="2"/>
    </row>
    <row r="609" spans="1:16" ht="21" customHeight="1">
      <c r="A609" s="2"/>
      <c r="B609" s="2"/>
      <c r="C609" s="2"/>
      <c r="D609" s="2"/>
      <c r="E609" s="2"/>
      <c r="F609" s="2"/>
      <c r="G609" s="2"/>
      <c r="H609" s="4"/>
      <c r="I609" s="2"/>
      <c r="J609" s="2"/>
      <c r="K609" s="2"/>
      <c r="L609" s="2"/>
      <c r="M609" s="4"/>
      <c r="N609" s="4"/>
      <c r="O609" s="2"/>
      <c r="P609" s="2"/>
    </row>
    <row r="610" spans="1:16" ht="21" customHeight="1">
      <c r="A610" s="2"/>
      <c r="B610" s="2"/>
      <c r="C610" s="2"/>
      <c r="D610" s="2"/>
      <c r="E610" s="2"/>
      <c r="F610" s="2"/>
      <c r="G610" s="2"/>
      <c r="H610" s="4"/>
      <c r="I610" s="2"/>
      <c r="J610" s="2"/>
      <c r="K610" s="2"/>
      <c r="L610" s="2"/>
      <c r="M610" s="4"/>
      <c r="N610" s="4"/>
      <c r="O610" s="2"/>
      <c r="P610" s="2"/>
    </row>
    <row r="611" spans="1:16" ht="21" customHeight="1">
      <c r="A611" s="2"/>
      <c r="B611" s="2"/>
      <c r="C611" s="2"/>
      <c r="D611" s="2"/>
      <c r="E611" s="2"/>
      <c r="F611" s="2"/>
      <c r="G611" s="2"/>
      <c r="H611" s="4"/>
      <c r="I611" s="2"/>
      <c r="J611" s="2"/>
      <c r="K611" s="2"/>
      <c r="L611" s="2"/>
      <c r="M611" s="4"/>
      <c r="N611" s="4"/>
      <c r="O611" s="2"/>
      <c r="P611" s="2"/>
    </row>
    <row r="612" spans="1:16" ht="21" customHeight="1">
      <c r="A612" s="2"/>
      <c r="B612" s="2"/>
      <c r="C612" s="2"/>
      <c r="D612" s="2"/>
      <c r="E612" s="2"/>
      <c r="F612" s="2"/>
      <c r="G612" s="2"/>
      <c r="H612" s="4"/>
      <c r="I612" s="2"/>
      <c r="J612" s="2"/>
      <c r="K612" s="2"/>
      <c r="L612" s="2"/>
      <c r="M612" s="4"/>
      <c r="N612" s="4"/>
      <c r="O612" s="2"/>
      <c r="P612" s="2"/>
    </row>
    <row r="613" spans="1:16" ht="21" customHeight="1">
      <c r="A613" s="2"/>
      <c r="B613" s="2"/>
      <c r="C613" s="2"/>
      <c r="D613" s="2"/>
      <c r="E613" s="2"/>
      <c r="F613" s="2"/>
      <c r="G613" s="2"/>
      <c r="H613" s="4"/>
      <c r="I613" s="2"/>
      <c r="J613" s="2"/>
      <c r="K613" s="2"/>
      <c r="L613" s="2"/>
      <c r="M613" s="4"/>
      <c r="N613" s="4"/>
      <c r="O613" s="2"/>
      <c r="P613" s="2"/>
    </row>
    <row r="614" spans="1:16" ht="21" customHeight="1">
      <c r="A614" s="2"/>
      <c r="B614" s="2"/>
      <c r="C614" s="2"/>
      <c r="D614" s="2"/>
      <c r="E614" s="2"/>
      <c r="F614" s="2"/>
      <c r="G614" s="2"/>
      <c r="H614" s="4"/>
      <c r="I614" s="2"/>
      <c r="J614" s="2"/>
      <c r="K614" s="2"/>
      <c r="L614" s="2"/>
      <c r="M614" s="4"/>
      <c r="N614" s="4"/>
      <c r="O614" s="2"/>
      <c r="P614" s="2"/>
    </row>
    <row r="615" spans="1:16" ht="21" customHeight="1">
      <c r="A615" s="2"/>
      <c r="B615" s="2"/>
      <c r="C615" s="2"/>
      <c r="D615" s="2"/>
      <c r="E615" s="2"/>
      <c r="F615" s="2"/>
      <c r="G615" s="2"/>
      <c r="H615" s="4"/>
      <c r="I615" s="2"/>
      <c r="J615" s="2"/>
      <c r="K615" s="2"/>
      <c r="L615" s="2"/>
      <c r="M615" s="4"/>
      <c r="N615" s="4"/>
      <c r="O615" s="2"/>
      <c r="P615" s="2"/>
    </row>
    <row r="616" spans="1:16" ht="21" customHeight="1">
      <c r="A616" s="2"/>
      <c r="B616" s="2"/>
      <c r="C616" s="2"/>
      <c r="D616" s="2"/>
      <c r="E616" s="2"/>
      <c r="F616" s="2"/>
      <c r="G616" s="2"/>
      <c r="H616" s="4"/>
      <c r="I616" s="2"/>
      <c r="J616" s="2"/>
      <c r="K616" s="2"/>
      <c r="L616" s="2"/>
      <c r="M616" s="4"/>
      <c r="N616" s="4"/>
      <c r="O616" s="2"/>
      <c r="P616" s="2"/>
    </row>
    <row r="617" spans="1:16" ht="21" customHeight="1">
      <c r="A617" s="2"/>
      <c r="B617" s="2"/>
      <c r="C617" s="2"/>
      <c r="D617" s="2"/>
      <c r="E617" s="2"/>
      <c r="F617" s="2"/>
      <c r="G617" s="2"/>
      <c r="H617" s="4"/>
      <c r="I617" s="2"/>
      <c r="J617" s="2"/>
      <c r="K617" s="2"/>
      <c r="L617" s="2"/>
      <c r="M617" s="4"/>
      <c r="N617" s="4"/>
      <c r="O617" s="2"/>
      <c r="P617" s="2"/>
    </row>
    <row r="618" spans="1:16" ht="21" customHeight="1">
      <c r="A618" s="2"/>
      <c r="B618" s="2"/>
      <c r="C618" s="2"/>
      <c r="D618" s="2"/>
      <c r="E618" s="2"/>
      <c r="F618" s="2"/>
      <c r="G618" s="2"/>
      <c r="H618" s="4"/>
      <c r="I618" s="2"/>
      <c r="J618" s="2"/>
      <c r="K618" s="2"/>
      <c r="L618" s="2"/>
      <c r="M618" s="4"/>
      <c r="N618" s="4"/>
      <c r="O618" s="2"/>
      <c r="P618" s="2"/>
    </row>
    <row r="619" spans="1:16" ht="21" customHeight="1">
      <c r="A619" s="2"/>
      <c r="B619" s="2"/>
      <c r="C619" s="2"/>
      <c r="D619" s="2"/>
      <c r="E619" s="2"/>
      <c r="F619" s="2"/>
      <c r="G619" s="2"/>
      <c r="H619" s="4"/>
      <c r="I619" s="2"/>
      <c r="J619" s="2"/>
      <c r="K619" s="2"/>
      <c r="L619" s="2"/>
      <c r="M619" s="4"/>
      <c r="N619" s="4"/>
      <c r="O619" s="2"/>
      <c r="P619" s="2"/>
    </row>
    <row r="620" spans="1:16" ht="21" customHeight="1">
      <c r="A620" s="2"/>
      <c r="B620" s="2"/>
      <c r="C620" s="2"/>
      <c r="D620" s="2"/>
      <c r="E620" s="2"/>
      <c r="F620" s="2"/>
      <c r="G620" s="2"/>
      <c r="H620" s="4"/>
      <c r="I620" s="2"/>
      <c r="J620" s="2"/>
      <c r="K620" s="2"/>
      <c r="L620" s="2"/>
      <c r="M620" s="4"/>
      <c r="N620" s="4"/>
      <c r="O620" s="2"/>
      <c r="P620" s="2"/>
    </row>
    <row r="621" spans="1:16" ht="21" customHeight="1">
      <c r="A621" s="2"/>
      <c r="B621" s="2"/>
      <c r="C621" s="2"/>
      <c r="D621" s="2"/>
      <c r="E621" s="2"/>
      <c r="F621" s="2"/>
      <c r="G621" s="2"/>
      <c r="H621" s="4"/>
      <c r="I621" s="2"/>
      <c r="J621" s="2"/>
      <c r="K621" s="2"/>
      <c r="L621" s="2"/>
      <c r="M621" s="4"/>
      <c r="N621" s="4"/>
      <c r="O621" s="2"/>
      <c r="P621" s="2"/>
    </row>
    <row r="622" spans="1:16" ht="21" customHeight="1">
      <c r="A622" s="2"/>
      <c r="B622" s="2"/>
      <c r="C622" s="2"/>
      <c r="D622" s="2"/>
      <c r="E622" s="2"/>
      <c r="F622" s="2"/>
      <c r="G622" s="2"/>
      <c r="H622" s="4"/>
      <c r="I622" s="2"/>
      <c r="J622" s="2"/>
      <c r="K622" s="2"/>
      <c r="L622" s="2"/>
      <c r="M622" s="4"/>
      <c r="N622" s="4"/>
      <c r="O622" s="2"/>
      <c r="P622" s="2"/>
    </row>
    <row r="623" spans="1:16" ht="21" customHeight="1">
      <c r="A623" s="2"/>
      <c r="B623" s="2"/>
      <c r="C623" s="2"/>
      <c r="D623" s="2"/>
      <c r="E623" s="2"/>
      <c r="F623" s="2"/>
      <c r="G623" s="2"/>
      <c r="H623" s="4"/>
      <c r="I623" s="2"/>
      <c r="J623" s="2"/>
      <c r="K623" s="2"/>
      <c r="L623" s="2"/>
      <c r="M623" s="4"/>
      <c r="N623" s="4"/>
      <c r="O623" s="2"/>
      <c r="P623" s="2"/>
    </row>
    <row r="624" spans="1:16" ht="21" customHeight="1">
      <c r="A624" s="2"/>
      <c r="B624" s="2"/>
      <c r="C624" s="2"/>
      <c r="D624" s="2"/>
      <c r="E624" s="2"/>
      <c r="F624" s="2"/>
      <c r="G624" s="2"/>
      <c r="H624" s="4"/>
      <c r="I624" s="2"/>
      <c r="J624" s="2"/>
      <c r="K624" s="2"/>
      <c r="L624" s="2"/>
      <c r="M624" s="4"/>
      <c r="N624" s="4"/>
      <c r="O624" s="2"/>
      <c r="P624" s="2"/>
    </row>
    <row r="625" spans="1:16" ht="21" customHeight="1">
      <c r="A625" s="2"/>
      <c r="B625" s="2"/>
      <c r="C625" s="2"/>
      <c r="D625" s="2"/>
      <c r="E625" s="2"/>
      <c r="F625" s="2"/>
      <c r="G625" s="2"/>
      <c r="H625" s="4"/>
      <c r="I625" s="2"/>
      <c r="J625" s="2"/>
      <c r="K625" s="2"/>
      <c r="L625" s="2"/>
      <c r="M625" s="4"/>
      <c r="N625" s="4"/>
      <c r="O625" s="2"/>
      <c r="P625" s="2"/>
    </row>
    <row r="626" spans="1:16" ht="21" customHeight="1">
      <c r="A626" s="2"/>
      <c r="B626" s="2"/>
      <c r="C626" s="2"/>
      <c r="D626" s="2"/>
      <c r="E626" s="2"/>
      <c r="F626" s="2"/>
      <c r="G626" s="2"/>
      <c r="H626" s="4"/>
      <c r="I626" s="2"/>
      <c r="J626" s="2"/>
      <c r="K626" s="2"/>
      <c r="L626" s="2"/>
      <c r="M626" s="4"/>
      <c r="N626" s="4"/>
      <c r="O626" s="2"/>
      <c r="P626" s="2"/>
    </row>
    <row r="627" spans="1:16" ht="21" customHeight="1">
      <c r="A627" s="2"/>
      <c r="B627" s="2"/>
      <c r="C627" s="2"/>
      <c r="D627" s="2"/>
      <c r="E627" s="2"/>
      <c r="F627" s="2"/>
      <c r="G627" s="2"/>
      <c r="H627" s="4"/>
      <c r="I627" s="2"/>
      <c r="J627" s="2"/>
      <c r="K627" s="2"/>
      <c r="L627" s="2"/>
      <c r="M627" s="4"/>
      <c r="N627" s="4"/>
      <c r="O627" s="2"/>
      <c r="P627" s="2"/>
    </row>
    <row r="628" spans="1:16" ht="21" customHeight="1">
      <c r="A628" s="2"/>
      <c r="B628" s="2"/>
      <c r="C628" s="2"/>
      <c r="D628" s="2"/>
      <c r="E628" s="2"/>
      <c r="F628" s="2"/>
      <c r="G628" s="2"/>
      <c r="H628" s="4"/>
      <c r="I628" s="2"/>
      <c r="J628" s="2"/>
      <c r="K628" s="2"/>
      <c r="L628" s="2"/>
      <c r="M628" s="4"/>
      <c r="N628" s="4"/>
      <c r="O628" s="2"/>
      <c r="P628" s="2"/>
    </row>
    <row r="629" spans="1:16" ht="21" customHeight="1">
      <c r="A629" s="2"/>
      <c r="B629" s="2"/>
      <c r="C629" s="2"/>
      <c r="D629" s="2"/>
      <c r="E629" s="2"/>
      <c r="F629" s="2"/>
      <c r="G629" s="2"/>
      <c r="H629" s="4"/>
      <c r="I629" s="2"/>
      <c r="J629" s="2"/>
      <c r="K629" s="2"/>
      <c r="L629" s="2"/>
      <c r="M629" s="4"/>
      <c r="N629" s="4"/>
      <c r="O629" s="2"/>
      <c r="P629" s="2"/>
    </row>
    <row r="630" spans="1:16" ht="21" customHeight="1">
      <c r="A630" s="2"/>
      <c r="B630" s="2"/>
      <c r="C630" s="2"/>
      <c r="D630" s="2"/>
      <c r="E630" s="2"/>
      <c r="F630" s="2"/>
      <c r="G630" s="2"/>
      <c r="H630" s="4"/>
      <c r="I630" s="2"/>
      <c r="J630" s="2"/>
      <c r="K630" s="2"/>
      <c r="L630" s="2"/>
      <c r="M630" s="4"/>
      <c r="N630" s="4"/>
      <c r="O630" s="2"/>
      <c r="P630" s="2"/>
    </row>
    <row r="631" spans="1:16" ht="21" customHeight="1">
      <c r="A631" s="2"/>
      <c r="B631" s="2"/>
      <c r="C631" s="2"/>
      <c r="D631" s="2"/>
      <c r="E631" s="2"/>
      <c r="F631" s="2"/>
      <c r="G631" s="2"/>
      <c r="H631" s="4"/>
      <c r="I631" s="2"/>
      <c r="J631" s="2"/>
      <c r="K631" s="2"/>
      <c r="L631" s="2"/>
      <c r="M631" s="4"/>
      <c r="N631" s="4"/>
      <c r="O631" s="2"/>
      <c r="P631" s="2"/>
    </row>
    <row r="632" spans="1:16" ht="21" customHeight="1">
      <c r="A632" s="2"/>
      <c r="B632" s="2"/>
      <c r="C632" s="2"/>
      <c r="D632" s="2"/>
      <c r="E632" s="2"/>
      <c r="F632" s="2"/>
      <c r="G632" s="2"/>
      <c r="H632" s="4"/>
      <c r="I632" s="2"/>
      <c r="J632" s="2"/>
      <c r="K632" s="2"/>
      <c r="L632" s="2"/>
      <c r="M632" s="4"/>
      <c r="N632" s="4"/>
      <c r="O632" s="2"/>
      <c r="P632" s="2"/>
    </row>
    <row r="633" spans="1:16" ht="21" customHeight="1">
      <c r="A633" s="2"/>
      <c r="B633" s="2"/>
      <c r="C633" s="2"/>
      <c r="D633" s="2"/>
      <c r="E633" s="2"/>
      <c r="F633" s="2"/>
      <c r="G633" s="2"/>
      <c r="H633" s="4"/>
      <c r="I633" s="2"/>
      <c r="J633" s="2"/>
      <c r="K633" s="2"/>
      <c r="L633" s="2"/>
      <c r="M633" s="4"/>
      <c r="N633" s="4"/>
      <c r="O633" s="2"/>
      <c r="P633" s="2"/>
    </row>
    <row r="634" spans="1:16" ht="21" customHeight="1">
      <c r="A634" s="2"/>
      <c r="B634" s="2"/>
      <c r="C634" s="2"/>
      <c r="D634" s="2"/>
      <c r="E634" s="2"/>
      <c r="F634" s="2"/>
      <c r="G634" s="2"/>
      <c r="H634" s="4"/>
      <c r="I634" s="2"/>
      <c r="J634" s="2"/>
      <c r="K634" s="2"/>
      <c r="L634" s="2"/>
      <c r="M634" s="4"/>
      <c r="N634" s="4"/>
      <c r="O634" s="2"/>
      <c r="P634" s="2"/>
    </row>
    <row r="635" spans="1:16" ht="21" customHeight="1">
      <c r="A635" s="2"/>
      <c r="B635" s="2"/>
      <c r="C635" s="2"/>
      <c r="D635" s="2"/>
      <c r="E635" s="2"/>
      <c r="F635" s="2"/>
      <c r="G635" s="2"/>
      <c r="H635" s="4"/>
      <c r="I635" s="2"/>
      <c r="J635" s="2"/>
      <c r="K635" s="2"/>
      <c r="L635" s="2"/>
      <c r="M635" s="4"/>
      <c r="N635" s="4"/>
      <c r="O635" s="2"/>
      <c r="P635" s="2"/>
    </row>
    <row r="636" spans="1:16" ht="21" customHeight="1">
      <c r="A636" s="2"/>
      <c r="B636" s="2"/>
      <c r="C636" s="2"/>
      <c r="D636" s="2"/>
      <c r="E636" s="2"/>
      <c r="F636" s="2"/>
      <c r="G636" s="2"/>
      <c r="H636" s="4"/>
      <c r="I636" s="2"/>
      <c r="J636" s="2"/>
      <c r="K636" s="2"/>
      <c r="L636" s="2"/>
      <c r="M636" s="4"/>
      <c r="N636" s="4"/>
      <c r="O636" s="2"/>
      <c r="P636" s="2"/>
    </row>
    <row r="637" spans="1:16" ht="21" customHeight="1">
      <c r="A637" s="2"/>
      <c r="B637" s="2"/>
      <c r="C637" s="2"/>
      <c r="D637" s="2"/>
      <c r="E637" s="2"/>
      <c r="F637" s="2"/>
      <c r="G637" s="2"/>
      <c r="H637" s="4"/>
      <c r="I637" s="2"/>
      <c r="J637" s="2"/>
      <c r="K637" s="2"/>
      <c r="L637" s="2"/>
      <c r="M637" s="4"/>
      <c r="N637" s="4"/>
      <c r="O637" s="2"/>
      <c r="P637" s="2"/>
    </row>
    <row r="638" spans="1:16" ht="21" customHeight="1">
      <c r="A638" s="2"/>
      <c r="B638" s="2"/>
      <c r="C638" s="2"/>
      <c r="D638" s="2"/>
      <c r="E638" s="2"/>
      <c r="F638" s="2"/>
      <c r="G638" s="2"/>
      <c r="H638" s="4"/>
      <c r="I638" s="2"/>
      <c r="J638" s="2"/>
      <c r="K638" s="2"/>
      <c r="L638" s="2"/>
      <c r="M638" s="4"/>
      <c r="N638" s="4"/>
      <c r="O638" s="2"/>
      <c r="P638" s="2"/>
    </row>
    <row r="639" spans="1:16" ht="21" customHeight="1">
      <c r="A639" s="2"/>
      <c r="B639" s="2"/>
      <c r="C639" s="2"/>
      <c r="D639" s="2"/>
      <c r="E639" s="2"/>
      <c r="F639" s="2"/>
      <c r="G639" s="2"/>
      <c r="H639" s="4"/>
      <c r="I639" s="2"/>
      <c r="J639" s="2"/>
      <c r="K639" s="2"/>
      <c r="L639" s="2"/>
      <c r="M639" s="4"/>
      <c r="N639" s="4"/>
      <c r="O639" s="2"/>
      <c r="P639" s="2"/>
    </row>
    <row r="640" spans="1:16" ht="21" customHeight="1">
      <c r="A640" s="2"/>
      <c r="B640" s="2"/>
      <c r="C640" s="2"/>
      <c r="D640" s="2"/>
      <c r="E640" s="2"/>
      <c r="F640" s="2"/>
      <c r="G640" s="2"/>
      <c r="H640" s="4"/>
      <c r="I640" s="2"/>
      <c r="J640" s="2"/>
      <c r="K640" s="2"/>
      <c r="L640" s="2"/>
      <c r="M640" s="4"/>
      <c r="N640" s="4"/>
      <c r="O640" s="2"/>
      <c r="P640" s="2"/>
    </row>
    <row r="641" spans="1:16" ht="21" customHeight="1">
      <c r="A641" s="2"/>
      <c r="B641" s="2"/>
      <c r="C641" s="2"/>
      <c r="D641" s="2"/>
      <c r="E641" s="2"/>
      <c r="F641" s="2"/>
      <c r="G641" s="2"/>
      <c r="H641" s="4"/>
      <c r="I641" s="2"/>
      <c r="J641" s="2"/>
      <c r="K641" s="2"/>
      <c r="L641" s="2"/>
      <c r="M641" s="4"/>
      <c r="N641" s="4"/>
      <c r="O641" s="2"/>
      <c r="P641" s="2"/>
    </row>
    <row r="642" spans="1:16" ht="21" customHeight="1">
      <c r="A642" s="2"/>
      <c r="B642" s="2"/>
      <c r="C642" s="2"/>
      <c r="D642" s="2"/>
      <c r="E642" s="2"/>
      <c r="F642" s="2"/>
      <c r="G642" s="2"/>
      <c r="H642" s="4"/>
      <c r="I642" s="2"/>
      <c r="J642" s="2"/>
      <c r="K642" s="2"/>
      <c r="L642" s="2"/>
      <c r="M642" s="4"/>
      <c r="N642" s="4"/>
      <c r="O642" s="2"/>
      <c r="P642" s="2"/>
    </row>
    <row r="643" spans="1:16" ht="21" customHeight="1">
      <c r="A643" s="2"/>
      <c r="B643" s="2"/>
      <c r="C643" s="2"/>
      <c r="D643" s="2"/>
      <c r="E643" s="2"/>
      <c r="F643" s="2"/>
      <c r="G643" s="2"/>
      <c r="H643" s="4"/>
      <c r="I643" s="2"/>
      <c r="J643" s="2"/>
      <c r="K643" s="2"/>
      <c r="L643" s="2"/>
      <c r="M643" s="4"/>
      <c r="N643" s="4"/>
      <c r="O643" s="2"/>
      <c r="P643" s="2"/>
    </row>
    <row r="644" spans="1:16" ht="21" customHeight="1">
      <c r="A644" s="2"/>
      <c r="B644" s="2"/>
      <c r="C644" s="2"/>
      <c r="D644" s="2"/>
      <c r="E644" s="2"/>
      <c r="F644" s="2"/>
      <c r="G644" s="2"/>
      <c r="H644" s="4"/>
      <c r="I644" s="2"/>
      <c r="J644" s="2"/>
      <c r="K644" s="2"/>
      <c r="L644" s="2"/>
      <c r="M644" s="4"/>
      <c r="N644" s="4"/>
      <c r="O644" s="2"/>
      <c r="P644" s="2"/>
    </row>
    <row r="645" spans="1:16" ht="21" customHeight="1">
      <c r="A645" s="2"/>
      <c r="B645" s="2"/>
      <c r="C645" s="2"/>
      <c r="D645" s="2"/>
      <c r="E645" s="2"/>
      <c r="F645" s="2"/>
      <c r="G645" s="2"/>
      <c r="H645" s="4"/>
      <c r="I645" s="2"/>
      <c r="J645" s="2"/>
      <c r="K645" s="2"/>
      <c r="L645" s="2"/>
      <c r="M645" s="4"/>
      <c r="N645" s="4"/>
      <c r="O645" s="2"/>
      <c r="P645" s="2"/>
    </row>
    <row r="646" spans="1:16" ht="21" customHeight="1">
      <c r="A646" s="2"/>
      <c r="B646" s="2"/>
      <c r="C646" s="2"/>
      <c r="D646" s="2"/>
      <c r="E646" s="2"/>
      <c r="F646" s="2"/>
      <c r="G646" s="2"/>
      <c r="H646" s="4"/>
      <c r="I646" s="2"/>
      <c r="J646" s="2"/>
      <c r="K646" s="2"/>
      <c r="L646" s="2"/>
      <c r="M646" s="4"/>
      <c r="N646" s="4"/>
      <c r="O646" s="2"/>
      <c r="P646" s="2"/>
    </row>
    <row r="647" spans="1:16" ht="21" customHeight="1">
      <c r="A647" s="2"/>
      <c r="B647" s="2"/>
      <c r="C647" s="2"/>
      <c r="D647" s="2"/>
      <c r="E647" s="2"/>
      <c r="F647" s="2"/>
      <c r="G647" s="2"/>
      <c r="H647" s="4"/>
      <c r="I647" s="2"/>
      <c r="J647" s="2"/>
      <c r="K647" s="2"/>
      <c r="L647" s="2"/>
      <c r="M647" s="4"/>
      <c r="N647" s="4"/>
      <c r="O647" s="2"/>
      <c r="P647" s="2"/>
    </row>
    <row r="648" spans="1:16" ht="21" customHeight="1">
      <c r="A648" s="2"/>
      <c r="B648" s="2"/>
      <c r="C648" s="2"/>
      <c r="D648" s="2"/>
      <c r="E648" s="2"/>
      <c r="F648" s="2"/>
      <c r="G648" s="2"/>
      <c r="H648" s="4"/>
      <c r="I648" s="2"/>
      <c r="J648" s="2"/>
      <c r="K648" s="2"/>
      <c r="L648" s="2"/>
      <c r="M648" s="4"/>
      <c r="N648" s="4"/>
      <c r="O648" s="2"/>
      <c r="P648" s="2"/>
    </row>
    <row r="649" spans="1:16" ht="21" customHeight="1">
      <c r="A649" s="2"/>
      <c r="B649" s="2"/>
      <c r="C649" s="2"/>
      <c r="D649" s="2"/>
      <c r="E649" s="2"/>
      <c r="F649" s="2"/>
      <c r="G649" s="2"/>
      <c r="H649" s="4"/>
      <c r="I649" s="2"/>
      <c r="J649" s="2"/>
      <c r="K649" s="2"/>
      <c r="L649" s="2"/>
      <c r="M649" s="4"/>
      <c r="N649" s="4"/>
      <c r="O649" s="2"/>
      <c r="P649" s="2"/>
    </row>
    <row r="650" spans="1:16" ht="21" customHeight="1">
      <c r="A650" s="2"/>
      <c r="B650" s="2"/>
      <c r="C650" s="2"/>
      <c r="D650" s="2"/>
      <c r="E650" s="2"/>
      <c r="F650" s="2"/>
      <c r="G650" s="2"/>
      <c r="H650" s="4"/>
      <c r="I650" s="2"/>
      <c r="J650" s="2"/>
      <c r="K650" s="2"/>
      <c r="L650" s="2"/>
      <c r="M650" s="4"/>
      <c r="N650" s="4"/>
      <c r="O650" s="2"/>
      <c r="P650" s="2"/>
    </row>
    <row r="651" spans="1:16" ht="21" customHeight="1">
      <c r="A651" s="2"/>
      <c r="B651" s="2"/>
      <c r="C651" s="2"/>
      <c r="D651" s="2"/>
      <c r="E651" s="2"/>
      <c r="F651" s="2"/>
      <c r="G651" s="2"/>
      <c r="H651" s="4"/>
      <c r="I651" s="2"/>
      <c r="J651" s="2"/>
      <c r="K651" s="2"/>
      <c r="L651" s="2"/>
      <c r="M651" s="4"/>
      <c r="N651" s="4"/>
      <c r="O651" s="2"/>
      <c r="P651" s="2"/>
    </row>
    <row r="652" spans="1:16" ht="21" customHeight="1">
      <c r="A652" s="2"/>
      <c r="B652" s="2"/>
      <c r="C652" s="2"/>
      <c r="D652" s="2"/>
      <c r="E652" s="2"/>
      <c r="F652" s="2"/>
      <c r="G652" s="2"/>
      <c r="H652" s="4"/>
      <c r="I652" s="2"/>
      <c r="J652" s="2"/>
      <c r="K652" s="2"/>
      <c r="L652" s="2"/>
      <c r="M652" s="4"/>
      <c r="N652" s="4"/>
      <c r="O652" s="2"/>
      <c r="P652" s="2"/>
    </row>
    <row r="653" spans="1:16" ht="21" customHeight="1">
      <c r="A653" s="2"/>
      <c r="B653" s="2"/>
      <c r="C653" s="2"/>
      <c r="D653" s="2"/>
      <c r="E653" s="2"/>
      <c r="F653" s="2"/>
      <c r="G653" s="2"/>
      <c r="H653" s="4"/>
      <c r="I653" s="2"/>
      <c r="J653" s="2"/>
      <c r="K653" s="2"/>
      <c r="L653" s="2"/>
      <c r="M653" s="4"/>
      <c r="N653" s="4"/>
      <c r="O653" s="2"/>
      <c r="P653" s="2"/>
    </row>
    <row r="654" spans="1:16" ht="21" customHeight="1">
      <c r="A654" s="2"/>
      <c r="B654" s="2"/>
      <c r="C654" s="2"/>
      <c r="D654" s="2"/>
      <c r="E654" s="2"/>
      <c r="F654" s="2"/>
      <c r="G654" s="2"/>
      <c r="H654" s="4"/>
      <c r="I654" s="2"/>
      <c r="J654" s="2"/>
      <c r="K654" s="2"/>
      <c r="L654" s="2"/>
      <c r="M654" s="4"/>
      <c r="N654" s="4"/>
      <c r="O654" s="2"/>
      <c r="P654" s="2"/>
    </row>
    <row r="655" spans="1:16" ht="21" customHeight="1">
      <c r="A655" s="2"/>
      <c r="B655" s="2"/>
      <c r="C655" s="2"/>
      <c r="D655" s="2"/>
      <c r="E655" s="2"/>
      <c r="F655" s="2"/>
      <c r="G655" s="2"/>
      <c r="H655" s="4"/>
      <c r="I655" s="2"/>
      <c r="J655" s="2"/>
      <c r="K655" s="2"/>
      <c r="L655" s="2"/>
      <c r="M655" s="4"/>
      <c r="N655" s="4"/>
      <c r="O655" s="2"/>
      <c r="P655" s="2"/>
    </row>
    <row r="656" spans="1:16" ht="21" customHeight="1">
      <c r="A656" s="2"/>
      <c r="B656" s="2"/>
      <c r="C656" s="2"/>
      <c r="D656" s="2"/>
      <c r="E656" s="2"/>
      <c r="F656" s="2"/>
      <c r="G656" s="2"/>
      <c r="H656" s="4"/>
      <c r="I656" s="2"/>
      <c r="J656" s="2"/>
      <c r="K656" s="2"/>
      <c r="L656" s="2"/>
      <c r="M656" s="4"/>
      <c r="N656" s="4"/>
      <c r="O656" s="2"/>
      <c r="P656" s="2"/>
    </row>
    <row r="657" spans="1:16" ht="21" customHeight="1">
      <c r="A657" s="2"/>
      <c r="B657" s="2"/>
      <c r="C657" s="2"/>
      <c r="D657" s="2"/>
      <c r="E657" s="2"/>
      <c r="F657" s="2"/>
      <c r="G657" s="2"/>
      <c r="H657" s="4"/>
      <c r="I657" s="2"/>
      <c r="J657" s="2"/>
      <c r="K657" s="2"/>
      <c r="L657" s="2"/>
      <c r="M657" s="4"/>
      <c r="N657" s="4"/>
      <c r="O657" s="2"/>
      <c r="P657" s="2"/>
    </row>
    <row r="658" spans="1:16" ht="21" customHeight="1">
      <c r="A658" s="2"/>
      <c r="B658" s="2"/>
      <c r="C658" s="2"/>
      <c r="D658" s="2"/>
      <c r="E658" s="2"/>
      <c r="F658" s="2"/>
      <c r="G658" s="2"/>
      <c r="H658" s="4"/>
      <c r="I658" s="2"/>
      <c r="J658" s="2"/>
      <c r="K658" s="2"/>
      <c r="L658" s="2"/>
      <c r="M658" s="4"/>
      <c r="N658" s="4"/>
      <c r="O658" s="2"/>
      <c r="P658" s="2"/>
    </row>
    <row r="659" spans="1:16" ht="21" customHeight="1">
      <c r="A659" s="2"/>
      <c r="B659" s="2"/>
      <c r="C659" s="2"/>
      <c r="D659" s="2"/>
      <c r="E659" s="2"/>
      <c r="F659" s="2"/>
      <c r="G659" s="2"/>
      <c r="H659" s="4"/>
      <c r="I659" s="2"/>
      <c r="J659" s="2"/>
      <c r="K659" s="2"/>
      <c r="L659" s="2"/>
      <c r="M659" s="4"/>
      <c r="N659" s="4"/>
      <c r="O659" s="2"/>
      <c r="P659" s="2"/>
    </row>
    <row r="660" spans="1:16" ht="21" customHeight="1">
      <c r="A660" s="2"/>
      <c r="B660" s="2"/>
      <c r="C660" s="2"/>
      <c r="D660" s="2"/>
      <c r="E660" s="2"/>
      <c r="F660" s="2"/>
      <c r="G660" s="2"/>
      <c r="H660" s="4"/>
      <c r="I660" s="2"/>
      <c r="J660" s="2"/>
      <c r="K660" s="2"/>
      <c r="L660" s="2"/>
      <c r="M660" s="4"/>
      <c r="N660" s="4"/>
      <c r="O660" s="2"/>
      <c r="P660" s="2"/>
    </row>
    <row r="661" spans="1:16" ht="21" customHeight="1">
      <c r="A661" s="2"/>
      <c r="B661" s="2"/>
      <c r="C661" s="2"/>
      <c r="D661" s="2"/>
      <c r="E661" s="2"/>
      <c r="F661" s="2"/>
      <c r="G661" s="2"/>
      <c r="H661" s="4"/>
      <c r="I661" s="2"/>
      <c r="J661" s="2"/>
      <c r="K661" s="2"/>
      <c r="L661" s="2"/>
      <c r="M661" s="4"/>
      <c r="N661" s="4"/>
      <c r="O661" s="2"/>
      <c r="P661" s="2"/>
    </row>
    <row r="662" spans="1:16" ht="21" customHeight="1">
      <c r="A662" s="2"/>
      <c r="B662" s="2"/>
      <c r="C662" s="2"/>
      <c r="D662" s="2"/>
      <c r="E662" s="2"/>
      <c r="F662" s="2"/>
      <c r="G662" s="2"/>
      <c r="H662" s="4"/>
      <c r="I662" s="2"/>
      <c r="J662" s="2"/>
      <c r="K662" s="2"/>
      <c r="L662" s="2"/>
      <c r="M662" s="4"/>
      <c r="N662" s="4"/>
      <c r="O662" s="2"/>
      <c r="P662" s="2"/>
    </row>
    <row r="663" spans="1:16" ht="21" customHeight="1">
      <c r="A663" s="2"/>
      <c r="B663" s="2"/>
      <c r="C663" s="2"/>
      <c r="D663" s="2"/>
      <c r="E663" s="2"/>
      <c r="F663" s="2"/>
      <c r="G663" s="2"/>
      <c r="H663" s="4"/>
      <c r="I663" s="2"/>
      <c r="J663" s="2"/>
      <c r="K663" s="2"/>
      <c r="L663" s="2"/>
      <c r="M663" s="4"/>
      <c r="N663" s="4"/>
      <c r="O663" s="2"/>
      <c r="P663" s="2"/>
    </row>
    <row r="664" spans="1:16" ht="21" customHeight="1">
      <c r="A664" s="2"/>
      <c r="B664" s="2"/>
      <c r="C664" s="2"/>
      <c r="D664" s="2"/>
      <c r="E664" s="2"/>
      <c r="F664" s="2"/>
      <c r="G664" s="2"/>
      <c r="H664" s="4"/>
      <c r="I664" s="2"/>
      <c r="J664" s="2"/>
      <c r="K664" s="2"/>
      <c r="L664" s="2"/>
      <c r="M664" s="4"/>
      <c r="N664" s="4"/>
      <c r="O664" s="2"/>
      <c r="P664" s="2"/>
    </row>
    <row r="665" spans="1:16" ht="21" customHeight="1">
      <c r="A665" s="2"/>
      <c r="B665" s="2"/>
      <c r="C665" s="2"/>
      <c r="D665" s="2"/>
      <c r="E665" s="2"/>
      <c r="F665" s="2"/>
      <c r="G665" s="2"/>
      <c r="H665" s="4"/>
      <c r="I665" s="2"/>
      <c r="J665" s="2"/>
      <c r="K665" s="2"/>
      <c r="L665" s="2"/>
      <c r="M665" s="4"/>
      <c r="N665" s="4"/>
      <c r="O665" s="2"/>
      <c r="P665" s="2"/>
    </row>
    <row r="666" spans="1:16" ht="21" customHeight="1">
      <c r="A666" s="2"/>
      <c r="B666" s="2"/>
      <c r="C666" s="2"/>
      <c r="D666" s="2"/>
      <c r="E666" s="2"/>
      <c r="F666" s="2"/>
      <c r="G666" s="2"/>
      <c r="H666" s="4"/>
      <c r="I666" s="2"/>
      <c r="J666" s="2"/>
      <c r="K666" s="2"/>
      <c r="L666" s="2"/>
      <c r="M666" s="4"/>
      <c r="N666" s="4"/>
      <c r="O666" s="2"/>
      <c r="P666" s="2"/>
    </row>
    <row r="667" spans="1:16" ht="21" customHeight="1">
      <c r="A667" s="2"/>
      <c r="B667" s="2"/>
      <c r="C667" s="2"/>
      <c r="D667" s="2"/>
      <c r="E667" s="2"/>
      <c r="F667" s="2"/>
      <c r="G667" s="2"/>
      <c r="H667" s="4"/>
      <c r="I667" s="2"/>
      <c r="J667" s="2"/>
      <c r="K667" s="2"/>
      <c r="L667" s="2"/>
      <c r="M667" s="4"/>
      <c r="N667" s="4"/>
      <c r="O667" s="2"/>
      <c r="P667" s="2"/>
    </row>
    <row r="668" spans="1:16" ht="21" customHeight="1">
      <c r="A668" s="2"/>
      <c r="B668" s="2"/>
      <c r="C668" s="2"/>
      <c r="D668" s="2"/>
      <c r="E668" s="2"/>
      <c r="F668" s="2"/>
      <c r="G668" s="2"/>
      <c r="H668" s="4"/>
      <c r="I668" s="2"/>
      <c r="J668" s="2"/>
      <c r="K668" s="2"/>
      <c r="L668" s="2"/>
      <c r="M668" s="4"/>
      <c r="N668" s="4"/>
      <c r="O668" s="2"/>
      <c r="P668" s="2"/>
    </row>
    <row r="669" spans="1:16" ht="21" customHeight="1">
      <c r="A669" s="2"/>
      <c r="B669" s="2"/>
      <c r="C669" s="2"/>
      <c r="D669" s="2"/>
      <c r="E669" s="2"/>
      <c r="F669" s="2"/>
      <c r="G669" s="2"/>
      <c r="H669" s="4"/>
      <c r="I669" s="2"/>
      <c r="J669" s="2"/>
      <c r="K669" s="2"/>
      <c r="L669" s="2"/>
      <c r="M669" s="4"/>
      <c r="N669" s="4"/>
      <c r="O669" s="2"/>
      <c r="P669" s="2"/>
    </row>
    <row r="670" spans="1:16" ht="21" customHeight="1">
      <c r="A670" s="2"/>
      <c r="B670" s="2"/>
      <c r="C670" s="2"/>
      <c r="D670" s="2"/>
      <c r="E670" s="2"/>
      <c r="F670" s="2"/>
      <c r="G670" s="2"/>
      <c r="H670" s="4"/>
      <c r="I670" s="2"/>
      <c r="J670" s="2"/>
      <c r="K670" s="2"/>
      <c r="L670" s="2"/>
      <c r="M670" s="4"/>
      <c r="N670" s="4"/>
      <c r="O670" s="2"/>
      <c r="P670" s="2"/>
    </row>
    <row r="671" spans="1:16" ht="21" customHeight="1">
      <c r="A671" s="2"/>
      <c r="B671" s="2"/>
      <c r="C671" s="2"/>
      <c r="D671" s="2"/>
      <c r="E671" s="2"/>
      <c r="F671" s="2"/>
      <c r="G671" s="2"/>
      <c r="H671" s="4"/>
      <c r="I671" s="2"/>
      <c r="J671" s="2"/>
      <c r="K671" s="2"/>
      <c r="L671" s="2"/>
      <c r="M671" s="4"/>
      <c r="N671" s="4"/>
      <c r="O671" s="2"/>
      <c r="P671" s="2"/>
    </row>
    <row r="672" spans="1:16" ht="21" customHeight="1">
      <c r="A672" s="2"/>
      <c r="B672" s="2"/>
      <c r="C672" s="2"/>
      <c r="D672" s="2"/>
      <c r="E672" s="2"/>
      <c r="F672" s="2"/>
      <c r="G672" s="2"/>
      <c r="H672" s="4"/>
      <c r="I672" s="2"/>
      <c r="J672" s="2"/>
      <c r="K672" s="2"/>
      <c r="L672" s="2"/>
      <c r="M672" s="4"/>
      <c r="N672" s="4"/>
      <c r="O672" s="2"/>
      <c r="P672" s="2"/>
    </row>
    <row r="673" spans="1:16" ht="21" customHeight="1">
      <c r="A673" s="2"/>
      <c r="B673" s="2"/>
      <c r="C673" s="2"/>
      <c r="D673" s="2"/>
      <c r="E673" s="2"/>
      <c r="F673" s="2"/>
      <c r="G673" s="2"/>
      <c r="H673" s="4"/>
      <c r="I673" s="2"/>
      <c r="J673" s="2"/>
      <c r="K673" s="2"/>
      <c r="L673" s="2"/>
      <c r="M673" s="4"/>
      <c r="N673" s="4"/>
      <c r="O673" s="2"/>
      <c r="P673" s="2"/>
    </row>
    <row r="674" spans="1:16" ht="21" customHeight="1">
      <c r="A674" s="2"/>
      <c r="B674" s="2"/>
      <c r="C674" s="2"/>
      <c r="D674" s="2"/>
      <c r="E674" s="2"/>
      <c r="F674" s="2"/>
      <c r="G674" s="2"/>
      <c r="H674" s="4"/>
      <c r="I674" s="2"/>
      <c r="J674" s="2"/>
      <c r="K674" s="2"/>
      <c r="L674" s="2"/>
      <c r="M674" s="4"/>
      <c r="N674" s="4"/>
      <c r="O674" s="2"/>
      <c r="P674" s="2"/>
    </row>
    <row r="675" spans="1:16" ht="21" customHeight="1">
      <c r="A675" s="2"/>
      <c r="B675" s="2"/>
      <c r="C675" s="2"/>
      <c r="D675" s="2"/>
      <c r="E675" s="2"/>
      <c r="F675" s="2"/>
      <c r="G675" s="2"/>
      <c r="H675" s="4"/>
      <c r="I675" s="2"/>
      <c r="J675" s="2"/>
      <c r="K675" s="2"/>
      <c r="L675" s="2"/>
      <c r="M675" s="4"/>
      <c r="N675" s="4"/>
      <c r="O675" s="2"/>
      <c r="P675" s="2"/>
    </row>
    <row r="676" spans="1:16" ht="21" customHeight="1">
      <c r="A676" s="2"/>
      <c r="B676" s="2"/>
      <c r="C676" s="2"/>
      <c r="D676" s="2"/>
      <c r="E676" s="2"/>
      <c r="F676" s="2"/>
      <c r="G676" s="2"/>
      <c r="H676" s="4"/>
      <c r="I676" s="2"/>
      <c r="J676" s="2"/>
      <c r="K676" s="2"/>
      <c r="L676" s="2"/>
      <c r="M676" s="4"/>
      <c r="N676" s="4"/>
      <c r="O676" s="2"/>
      <c r="P676" s="2"/>
    </row>
    <row r="677" spans="1:16" ht="21" customHeight="1">
      <c r="A677" s="2"/>
      <c r="B677" s="2"/>
      <c r="C677" s="2"/>
      <c r="D677" s="2"/>
      <c r="E677" s="2"/>
      <c r="F677" s="2"/>
      <c r="G677" s="2"/>
      <c r="H677" s="4"/>
      <c r="I677" s="2"/>
      <c r="J677" s="2"/>
      <c r="K677" s="2"/>
      <c r="L677" s="2"/>
      <c r="M677" s="4"/>
      <c r="N677" s="4"/>
      <c r="O677" s="2"/>
      <c r="P677" s="2"/>
    </row>
    <row r="678" spans="1:16" ht="21" customHeight="1">
      <c r="A678" s="2"/>
      <c r="B678" s="2"/>
      <c r="C678" s="2"/>
      <c r="D678" s="2"/>
      <c r="E678" s="2"/>
      <c r="F678" s="2"/>
      <c r="G678" s="2"/>
      <c r="H678" s="4"/>
      <c r="I678" s="2"/>
      <c r="J678" s="2"/>
      <c r="K678" s="2"/>
      <c r="L678" s="2"/>
      <c r="M678" s="4"/>
      <c r="N678" s="4"/>
      <c r="O678" s="2"/>
      <c r="P678" s="2"/>
    </row>
    <row r="679" spans="1:16" ht="21" customHeight="1">
      <c r="A679" s="2"/>
      <c r="B679" s="2"/>
      <c r="C679" s="2"/>
      <c r="D679" s="2"/>
      <c r="E679" s="2"/>
      <c r="F679" s="2"/>
      <c r="G679" s="2"/>
      <c r="H679" s="4"/>
      <c r="I679" s="2"/>
      <c r="J679" s="2"/>
      <c r="K679" s="2"/>
      <c r="L679" s="2"/>
      <c r="M679" s="4"/>
      <c r="N679" s="4"/>
      <c r="O679" s="2"/>
      <c r="P679" s="2"/>
    </row>
    <row r="680" spans="1:16" ht="21" customHeight="1">
      <c r="A680" s="2"/>
      <c r="B680" s="2"/>
      <c r="C680" s="2"/>
      <c r="D680" s="2"/>
      <c r="E680" s="2"/>
      <c r="F680" s="2"/>
      <c r="G680" s="2"/>
      <c r="H680" s="4"/>
      <c r="I680" s="2"/>
      <c r="J680" s="2"/>
      <c r="K680" s="2"/>
      <c r="L680" s="2"/>
      <c r="M680" s="4"/>
      <c r="N680" s="4"/>
      <c r="O680" s="2"/>
      <c r="P680" s="2"/>
    </row>
    <row r="681" spans="1:16" ht="21" customHeight="1">
      <c r="A681" s="2"/>
      <c r="B681" s="2"/>
      <c r="C681" s="2"/>
      <c r="D681" s="2"/>
      <c r="E681" s="2"/>
      <c r="F681" s="2"/>
      <c r="G681" s="2"/>
      <c r="H681" s="4"/>
      <c r="I681" s="2"/>
      <c r="J681" s="2"/>
      <c r="K681" s="2"/>
      <c r="L681" s="2"/>
      <c r="M681" s="4"/>
      <c r="N681" s="4"/>
      <c r="O681" s="2"/>
      <c r="P681" s="2"/>
    </row>
    <row r="682" spans="1:16" ht="21" customHeight="1">
      <c r="A682" s="2"/>
      <c r="B682" s="2"/>
      <c r="C682" s="2"/>
      <c r="D682" s="2"/>
      <c r="E682" s="2"/>
      <c r="F682" s="2"/>
      <c r="G682" s="2"/>
      <c r="H682" s="4"/>
      <c r="I682" s="2"/>
      <c r="J682" s="2"/>
      <c r="K682" s="2"/>
      <c r="L682" s="2"/>
      <c r="M682" s="4"/>
      <c r="N682" s="4"/>
      <c r="O682" s="2"/>
      <c r="P682" s="2"/>
    </row>
    <row r="683" spans="1:16" ht="21" customHeight="1">
      <c r="A683" s="2"/>
      <c r="B683" s="2"/>
      <c r="C683" s="2"/>
      <c r="D683" s="2"/>
      <c r="E683" s="2"/>
      <c r="F683" s="2"/>
      <c r="G683" s="2"/>
      <c r="H683" s="4"/>
      <c r="I683" s="2"/>
      <c r="J683" s="2"/>
      <c r="K683" s="2"/>
      <c r="L683" s="2"/>
      <c r="M683" s="4"/>
      <c r="N683" s="4"/>
      <c r="O683" s="2"/>
      <c r="P683" s="2"/>
    </row>
    <row r="684" spans="1:16" ht="21" customHeight="1">
      <c r="A684" s="2"/>
      <c r="B684" s="2"/>
      <c r="C684" s="2"/>
      <c r="D684" s="2"/>
      <c r="E684" s="2"/>
      <c r="F684" s="2"/>
      <c r="G684" s="2"/>
      <c r="H684" s="4"/>
      <c r="I684" s="2"/>
      <c r="J684" s="2"/>
      <c r="K684" s="2"/>
      <c r="L684" s="2"/>
      <c r="M684" s="4"/>
      <c r="N684" s="4"/>
      <c r="O684" s="2"/>
      <c r="P684" s="2"/>
    </row>
    <row r="685" spans="1:16" ht="21" customHeight="1">
      <c r="A685" s="2"/>
      <c r="B685" s="2"/>
      <c r="C685" s="2"/>
      <c r="D685" s="2"/>
      <c r="E685" s="2"/>
      <c r="F685" s="2"/>
      <c r="G685" s="2"/>
      <c r="H685" s="4"/>
      <c r="I685" s="2"/>
      <c r="J685" s="2"/>
      <c r="K685" s="2"/>
      <c r="L685" s="2"/>
      <c r="M685" s="4"/>
      <c r="N685" s="4"/>
      <c r="O685" s="2"/>
      <c r="P685" s="2"/>
    </row>
    <row r="686" spans="1:16" ht="21" customHeight="1">
      <c r="A686" s="2"/>
      <c r="B686" s="2"/>
      <c r="C686" s="2"/>
      <c r="D686" s="2"/>
      <c r="E686" s="2"/>
      <c r="F686" s="2"/>
      <c r="G686" s="2"/>
      <c r="H686" s="4"/>
      <c r="I686" s="2"/>
      <c r="J686" s="2"/>
      <c r="K686" s="2"/>
      <c r="L686" s="2"/>
      <c r="M686" s="4"/>
      <c r="N686" s="4"/>
      <c r="O686" s="2"/>
      <c r="P686" s="2"/>
    </row>
    <row r="687" spans="1:16" ht="21" customHeight="1">
      <c r="A687" s="2"/>
      <c r="B687" s="2"/>
      <c r="C687" s="2"/>
      <c r="D687" s="2"/>
      <c r="E687" s="2"/>
      <c r="F687" s="2"/>
      <c r="G687" s="2"/>
      <c r="H687" s="4"/>
      <c r="I687" s="2"/>
      <c r="J687" s="2"/>
      <c r="K687" s="2"/>
      <c r="L687" s="2"/>
      <c r="M687" s="4"/>
      <c r="N687" s="4"/>
      <c r="O687" s="2"/>
      <c r="P687" s="2"/>
    </row>
    <row r="688" spans="1:16" ht="21" customHeight="1">
      <c r="A688" s="2"/>
      <c r="B688" s="2"/>
      <c r="C688" s="2"/>
      <c r="D688" s="2"/>
      <c r="E688" s="2"/>
      <c r="F688" s="2"/>
      <c r="G688" s="2"/>
      <c r="H688" s="4"/>
      <c r="I688" s="2"/>
      <c r="J688" s="2"/>
      <c r="K688" s="2"/>
      <c r="L688" s="2"/>
      <c r="M688" s="4"/>
      <c r="N688" s="4"/>
      <c r="O688" s="2"/>
      <c r="P688" s="2"/>
    </row>
    <row r="689" spans="1:16" ht="21" customHeight="1">
      <c r="A689" s="2"/>
      <c r="B689" s="2"/>
      <c r="C689" s="2"/>
      <c r="D689" s="2"/>
      <c r="E689" s="2"/>
      <c r="F689" s="2"/>
      <c r="G689" s="2"/>
      <c r="H689" s="4"/>
      <c r="I689" s="2"/>
      <c r="J689" s="2"/>
      <c r="K689" s="2"/>
      <c r="L689" s="2"/>
      <c r="M689" s="4"/>
      <c r="N689" s="4"/>
      <c r="O689" s="2"/>
      <c r="P689" s="2"/>
    </row>
    <row r="690" spans="1:16" ht="21" customHeight="1">
      <c r="A690" s="2"/>
      <c r="B690" s="2"/>
      <c r="C690" s="2"/>
      <c r="D690" s="2"/>
      <c r="E690" s="2"/>
      <c r="F690" s="2"/>
      <c r="G690" s="2"/>
      <c r="H690" s="4"/>
      <c r="I690" s="2"/>
      <c r="J690" s="2"/>
      <c r="K690" s="2"/>
      <c r="L690" s="2"/>
      <c r="M690" s="4"/>
      <c r="N690" s="4"/>
      <c r="O690" s="2"/>
      <c r="P690" s="2"/>
    </row>
    <row r="691" spans="1:16" ht="21" customHeight="1">
      <c r="A691" s="2"/>
      <c r="B691" s="2"/>
      <c r="C691" s="2"/>
      <c r="D691" s="2"/>
      <c r="E691" s="2"/>
      <c r="F691" s="2"/>
      <c r="G691" s="2"/>
      <c r="H691" s="4"/>
      <c r="I691" s="2"/>
      <c r="J691" s="2"/>
      <c r="K691" s="2"/>
      <c r="L691" s="2"/>
      <c r="M691" s="4"/>
      <c r="N691" s="4"/>
      <c r="O691" s="2"/>
      <c r="P691" s="2"/>
    </row>
    <row r="692" spans="1:16" ht="21" customHeight="1">
      <c r="A692" s="2"/>
      <c r="B692" s="2"/>
      <c r="C692" s="2"/>
      <c r="D692" s="2"/>
      <c r="E692" s="2"/>
      <c r="F692" s="2"/>
      <c r="G692" s="2"/>
      <c r="H692" s="4"/>
      <c r="I692" s="2"/>
      <c r="J692" s="2"/>
      <c r="K692" s="2"/>
      <c r="L692" s="2"/>
      <c r="M692" s="4"/>
      <c r="N692" s="4"/>
      <c r="O692" s="2"/>
      <c r="P692" s="2"/>
    </row>
    <row r="693" spans="1:16" ht="21" customHeight="1">
      <c r="A693" s="2"/>
      <c r="B693" s="2"/>
      <c r="C693" s="2"/>
      <c r="D693" s="2"/>
      <c r="E693" s="2"/>
      <c r="F693" s="2"/>
      <c r="G693" s="2"/>
      <c r="H693" s="4"/>
      <c r="I693" s="2"/>
      <c r="J693" s="2"/>
      <c r="K693" s="2"/>
      <c r="L693" s="2"/>
      <c r="M693" s="4"/>
      <c r="N693" s="4"/>
      <c r="O693" s="2"/>
      <c r="P693" s="2"/>
    </row>
    <row r="694" spans="1:16" ht="21" customHeight="1">
      <c r="A694" s="2"/>
      <c r="B694" s="2"/>
      <c r="C694" s="2"/>
      <c r="D694" s="2"/>
      <c r="E694" s="2"/>
      <c r="F694" s="2"/>
      <c r="G694" s="2"/>
      <c r="H694" s="4"/>
      <c r="I694" s="2"/>
      <c r="J694" s="2"/>
      <c r="K694" s="2"/>
      <c r="L694" s="2"/>
      <c r="M694" s="4"/>
      <c r="N694" s="4"/>
      <c r="O694" s="2"/>
      <c r="P694" s="2"/>
    </row>
    <row r="695" spans="1:16" ht="21" customHeight="1">
      <c r="A695" s="2"/>
      <c r="B695" s="2"/>
      <c r="C695" s="2"/>
      <c r="D695" s="2"/>
      <c r="E695" s="2"/>
      <c r="F695" s="2"/>
      <c r="G695" s="2"/>
      <c r="H695" s="4"/>
      <c r="I695" s="2"/>
      <c r="J695" s="2"/>
      <c r="K695" s="2"/>
      <c r="L695" s="2"/>
      <c r="M695" s="4"/>
      <c r="N695" s="4"/>
      <c r="O695" s="2"/>
      <c r="P695" s="2"/>
    </row>
    <row r="696" spans="1:16" ht="21" customHeight="1">
      <c r="A696" s="2"/>
      <c r="B696" s="2"/>
      <c r="C696" s="2"/>
      <c r="D696" s="2"/>
      <c r="E696" s="2"/>
      <c r="F696" s="2"/>
      <c r="G696" s="2"/>
      <c r="H696" s="4"/>
      <c r="I696" s="2"/>
      <c r="J696" s="2"/>
      <c r="K696" s="2"/>
      <c r="L696" s="2"/>
      <c r="M696" s="4"/>
      <c r="N696" s="4"/>
      <c r="O696" s="2"/>
      <c r="P696" s="2"/>
    </row>
    <row r="697" spans="1:16" ht="21" customHeight="1">
      <c r="A697" s="2"/>
      <c r="B697" s="2"/>
      <c r="C697" s="2"/>
      <c r="D697" s="2"/>
      <c r="E697" s="2"/>
      <c r="F697" s="2"/>
      <c r="G697" s="2"/>
      <c r="H697" s="4"/>
      <c r="I697" s="2"/>
      <c r="J697" s="2"/>
      <c r="K697" s="2"/>
      <c r="L697" s="2"/>
      <c r="M697" s="4"/>
      <c r="N697" s="4"/>
      <c r="O697" s="2"/>
      <c r="P697" s="2"/>
    </row>
    <row r="698" spans="1:16" ht="21" customHeight="1">
      <c r="A698" s="2"/>
      <c r="B698" s="2"/>
      <c r="C698" s="2"/>
      <c r="D698" s="2"/>
      <c r="E698" s="2"/>
      <c r="F698" s="2"/>
      <c r="G698" s="2"/>
      <c r="H698" s="4"/>
      <c r="I698" s="2"/>
      <c r="J698" s="2"/>
      <c r="K698" s="2"/>
      <c r="L698" s="2"/>
      <c r="M698" s="4"/>
      <c r="N698" s="4"/>
      <c r="O698" s="2"/>
      <c r="P698" s="2"/>
    </row>
    <row r="699" spans="1:16" ht="21" customHeight="1">
      <c r="A699" s="2"/>
      <c r="B699" s="2"/>
      <c r="C699" s="2"/>
      <c r="D699" s="2"/>
      <c r="E699" s="2"/>
      <c r="F699" s="2"/>
      <c r="G699" s="2"/>
      <c r="H699" s="4"/>
      <c r="I699" s="2"/>
      <c r="J699" s="2"/>
      <c r="K699" s="2"/>
      <c r="L699" s="2"/>
      <c r="M699" s="4"/>
      <c r="N699" s="4"/>
      <c r="O699" s="2"/>
      <c r="P699" s="2"/>
    </row>
    <row r="700" spans="1:16" ht="21" customHeight="1">
      <c r="A700" s="2"/>
      <c r="B700" s="2"/>
      <c r="C700" s="2"/>
      <c r="D700" s="2"/>
      <c r="E700" s="2"/>
      <c r="F700" s="2"/>
      <c r="G700" s="2"/>
      <c r="H700" s="4"/>
      <c r="I700" s="2"/>
      <c r="J700" s="2"/>
      <c r="K700" s="2"/>
      <c r="L700" s="2"/>
      <c r="M700" s="4"/>
      <c r="N700" s="4"/>
      <c r="O700" s="2"/>
      <c r="P700" s="2"/>
    </row>
    <row r="701" spans="1:16" ht="21" customHeight="1">
      <c r="A701" s="2"/>
      <c r="B701" s="2"/>
      <c r="C701" s="2"/>
      <c r="D701" s="2"/>
      <c r="E701" s="2"/>
      <c r="F701" s="2"/>
      <c r="G701" s="2"/>
      <c r="H701" s="4"/>
      <c r="I701" s="2"/>
      <c r="J701" s="2"/>
      <c r="K701" s="2"/>
      <c r="L701" s="2"/>
      <c r="M701" s="4"/>
      <c r="N701" s="4"/>
      <c r="O701" s="2"/>
      <c r="P701" s="2"/>
    </row>
    <row r="702" spans="1:16" ht="21" customHeight="1">
      <c r="A702" s="2"/>
      <c r="B702" s="2"/>
      <c r="C702" s="2"/>
      <c r="D702" s="2"/>
      <c r="E702" s="2"/>
      <c r="F702" s="2"/>
      <c r="G702" s="2"/>
      <c r="H702" s="4"/>
      <c r="I702" s="2"/>
      <c r="J702" s="2"/>
      <c r="K702" s="2"/>
      <c r="L702" s="2"/>
      <c r="M702" s="4"/>
      <c r="N702" s="4"/>
      <c r="O702" s="2"/>
      <c r="P702" s="2"/>
    </row>
    <row r="703" spans="1:16" ht="21" customHeight="1">
      <c r="A703" s="2"/>
      <c r="B703" s="2"/>
      <c r="C703" s="2"/>
      <c r="D703" s="2"/>
      <c r="E703" s="2"/>
      <c r="F703" s="2"/>
      <c r="G703" s="2"/>
      <c r="H703" s="4"/>
      <c r="I703" s="2"/>
      <c r="J703" s="2"/>
      <c r="K703" s="2"/>
      <c r="L703" s="2"/>
      <c r="M703" s="4"/>
      <c r="N703" s="4"/>
      <c r="O703" s="2"/>
      <c r="P703" s="2"/>
    </row>
    <row r="704" spans="1:16" ht="21" customHeight="1">
      <c r="A704" s="2"/>
      <c r="B704" s="2"/>
      <c r="C704" s="2"/>
      <c r="D704" s="2"/>
      <c r="E704" s="2"/>
      <c r="F704" s="2"/>
      <c r="G704" s="2"/>
      <c r="H704" s="4"/>
      <c r="I704" s="2"/>
      <c r="J704" s="2"/>
      <c r="K704" s="2"/>
      <c r="L704" s="2"/>
      <c r="M704" s="4"/>
      <c r="N704" s="4"/>
      <c r="O704" s="2"/>
      <c r="P704" s="2"/>
    </row>
    <row r="705" spans="1:16" ht="21" customHeight="1">
      <c r="A705" s="2"/>
      <c r="B705" s="2"/>
      <c r="C705" s="2"/>
      <c r="D705" s="2"/>
      <c r="E705" s="2"/>
      <c r="F705" s="2"/>
      <c r="G705" s="2"/>
      <c r="H705" s="4"/>
      <c r="I705" s="2"/>
      <c r="J705" s="2"/>
      <c r="K705" s="2"/>
      <c r="L705" s="2"/>
      <c r="M705" s="4"/>
      <c r="N705" s="4"/>
      <c r="O705" s="2"/>
      <c r="P705" s="2"/>
    </row>
    <row r="706" spans="1:16" ht="21" customHeight="1">
      <c r="A706" s="2"/>
      <c r="B706" s="2"/>
      <c r="C706" s="2"/>
      <c r="D706" s="2"/>
      <c r="E706" s="2"/>
      <c r="F706" s="2"/>
      <c r="G706" s="2"/>
      <c r="H706" s="4"/>
      <c r="I706" s="2"/>
      <c r="J706" s="2"/>
      <c r="K706" s="2"/>
      <c r="L706" s="2"/>
      <c r="M706" s="4"/>
      <c r="N706" s="4"/>
      <c r="O706" s="2"/>
      <c r="P706" s="2"/>
    </row>
    <row r="707" spans="1:16" ht="21" customHeight="1">
      <c r="A707" s="2"/>
      <c r="B707" s="2"/>
      <c r="C707" s="2"/>
      <c r="D707" s="2"/>
      <c r="E707" s="2"/>
      <c r="F707" s="2"/>
      <c r="G707" s="2"/>
      <c r="H707" s="4"/>
      <c r="I707" s="2"/>
      <c r="J707" s="2"/>
      <c r="K707" s="2"/>
      <c r="L707" s="2"/>
      <c r="M707" s="4"/>
      <c r="N707" s="4"/>
      <c r="O707" s="2"/>
      <c r="P707" s="2"/>
    </row>
    <row r="708" spans="1:16" ht="21" customHeight="1">
      <c r="A708" s="2"/>
      <c r="B708" s="2"/>
      <c r="C708" s="2"/>
      <c r="D708" s="2"/>
      <c r="E708" s="2"/>
      <c r="F708" s="2"/>
      <c r="G708" s="2"/>
      <c r="H708" s="4"/>
      <c r="I708" s="2"/>
      <c r="J708" s="2"/>
      <c r="K708" s="2"/>
      <c r="L708" s="2"/>
      <c r="M708" s="4"/>
      <c r="N708" s="4"/>
      <c r="O708" s="2"/>
      <c r="P708" s="2"/>
    </row>
    <row r="709" spans="1:16" ht="21" customHeight="1">
      <c r="A709" s="2"/>
      <c r="B709" s="2"/>
      <c r="C709" s="2"/>
      <c r="D709" s="2"/>
      <c r="E709" s="2"/>
      <c r="F709" s="2"/>
      <c r="G709" s="2"/>
      <c r="H709" s="4"/>
      <c r="I709" s="2"/>
      <c r="J709" s="2"/>
      <c r="K709" s="2"/>
      <c r="L709" s="2"/>
      <c r="M709" s="4"/>
      <c r="N709" s="4"/>
      <c r="O709" s="2"/>
      <c r="P709" s="2"/>
    </row>
    <row r="710" spans="1:16" ht="21" customHeight="1">
      <c r="A710" s="2"/>
      <c r="B710" s="2"/>
      <c r="C710" s="2"/>
      <c r="D710" s="2"/>
      <c r="E710" s="2"/>
      <c r="F710" s="2"/>
      <c r="G710" s="2"/>
      <c r="H710" s="4"/>
      <c r="I710" s="2"/>
      <c r="J710" s="2"/>
      <c r="K710" s="2"/>
      <c r="L710" s="2"/>
      <c r="M710" s="4"/>
      <c r="N710" s="4"/>
      <c r="O710" s="2"/>
      <c r="P710" s="2"/>
    </row>
    <row r="711" spans="1:16" ht="21" customHeight="1">
      <c r="A711" s="2"/>
      <c r="B711" s="2"/>
      <c r="C711" s="2"/>
      <c r="D711" s="2"/>
      <c r="E711" s="2"/>
      <c r="F711" s="2"/>
      <c r="G711" s="2"/>
      <c r="H711" s="4"/>
      <c r="I711" s="2"/>
      <c r="J711" s="2"/>
      <c r="K711" s="2"/>
      <c r="L711" s="2"/>
      <c r="M711" s="4"/>
      <c r="N711" s="4"/>
      <c r="O711" s="2"/>
      <c r="P711" s="2"/>
    </row>
    <row r="712" spans="1:16" ht="21" customHeight="1">
      <c r="A712" s="2"/>
      <c r="B712" s="2"/>
      <c r="C712" s="2"/>
      <c r="D712" s="2"/>
      <c r="E712" s="2"/>
      <c r="F712" s="2"/>
      <c r="G712" s="2"/>
      <c r="H712" s="4"/>
      <c r="I712" s="2"/>
      <c r="J712" s="2"/>
      <c r="K712" s="2"/>
      <c r="L712" s="2"/>
      <c r="M712" s="4"/>
      <c r="N712" s="4"/>
      <c r="O712" s="2"/>
      <c r="P712" s="2"/>
    </row>
    <row r="713" spans="1:16" ht="21" customHeight="1">
      <c r="A713" s="2"/>
      <c r="B713" s="2"/>
      <c r="C713" s="2"/>
      <c r="D713" s="2"/>
      <c r="E713" s="2"/>
      <c r="F713" s="2"/>
      <c r="G713" s="2"/>
      <c r="H713" s="4"/>
      <c r="I713" s="2"/>
      <c r="J713" s="2"/>
      <c r="K713" s="2"/>
      <c r="L713" s="2"/>
      <c r="M713" s="4"/>
      <c r="N713" s="4"/>
      <c r="O713" s="2"/>
      <c r="P713" s="2"/>
    </row>
    <row r="714" spans="1:16" ht="21" customHeight="1">
      <c r="A714" s="2"/>
      <c r="B714" s="2"/>
      <c r="C714" s="2"/>
      <c r="D714" s="2"/>
      <c r="E714" s="2"/>
      <c r="F714" s="2"/>
      <c r="G714" s="2"/>
      <c r="H714" s="4"/>
      <c r="I714" s="2"/>
      <c r="J714" s="2"/>
      <c r="K714" s="2"/>
      <c r="L714" s="2"/>
      <c r="M714" s="4"/>
      <c r="N714" s="4"/>
      <c r="O714" s="2"/>
      <c r="P714" s="2"/>
    </row>
    <row r="715" spans="1:16" ht="21" customHeight="1">
      <c r="A715" s="2"/>
      <c r="B715" s="2"/>
      <c r="C715" s="2"/>
      <c r="D715" s="2"/>
      <c r="E715" s="2"/>
      <c r="F715" s="2"/>
      <c r="G715" s="2"/>
      <c r="H715" s="4"/>
      <c r="I715" s="2"/>
      <c r="J715" s="2"/>
      <c r="K715" s="2"/>
      <c r="L715" s="2"/>
      <c r="M715" s="4"/>
      <c r="N715" s="4"/>
      <c r="O715" s="2"/>
      <c r="P715" s="2"/>
    </row>
    <row r="716" spans="1:16" ht="21" customHeight="1">
      <c r="A716" s="2"/>
      <c r="B716" s="2"/>
      <c r="C716" s="2"/>
      <c r="D716" s="2"/>
      <c r="E716" s="2"/>
      <c r="F716" s="2"/>
      <c r="G716" s="2"/>
      <c r="H716" s="4"/>
      <c r="I716" s="2"/>
      <c r="J716" s="2"/>
      <c r="K716" s="2"/>
      <c r="L716" s="2"/>
      <c r="M716" s="4"/>
      <c r="N716" s="4"/>
      <c r="O716" s="2"/>
      <c r="P716" s="2"/>
    </row>
    <row r="717" spans="1:16" ht="21" customHeight="1">
      <c r="A717" s="2"/>
      <c r="B717" s="2"/>
      <c r="C717" s="2"/>
      <c r="D717" s="2"/>
      <c r="E717" s="2"/>
      <c r="F717" s="2"/>
      <c r="G717" s="2"/>
      <c r="H717" s="4"/>
      <c r="I717" s="2"/>
      <c r="J717" s="2"/>
      <c r="K717" s="2"/>
      <c r="L717" s="2"/>
      <c r="M717" s="4"/>
      <c r="N717" s="4"/>
      <c r="O717" s="2"/>
      <c r="P717" s="2"/>
    </row>
    <row r="718" spans="1:16" ht="21" customHeight="1">
      <c r="A718" s="2"/>
      <c r="B718" s="2"/>
      <c r="C718" s="2"/>
      <c r="D718" s="2"/>
      <c r="E718" s="2"/>
      <c r="F718" s="2"/>
      <c r="G718" s="2"/>
      <c r="H718" s="4"/>
      <c r="I718" s="2"/>
      <c r="J718" s="2"/>
      <c r="K718" s="2"/>
      <c r="L718" s="2"/>
      <c r="M718" s="4"/>
      <c r="N718" s="4"/>
      <c r="O718" s="2"/>
      <c r="P718" s="2"/>
    </row>
    <row r="719" spans="1:16" ht="21" customHeight="1">
      <c r="A719" s="2"/>
      <c r="B719" s="2"/>
      <c r="C719" s="2"/>
      <c r="D719" s="2"/>
      <c r="E719" s="2"/>
      <c r="F719" s="2"/>
      <c r="G719" s="2"/>
      <c r="H719" s="4"/>
      <c r="I719" s="2"/>
      <c r="J719" s="2"/>
      <c r="K719" s="2"/>
      <c r="L719" s="2"/>
      <c r="M719" s="4"/>
      <c r="N719" s="4"/>
      <c r="O719" s="2"/>
      <c r="P719" s="2"/>
    </row>
    <row r="720" spans="1:16" ht="21" customHeight="1">
      <c r="A720" s="2"/>
      <c r="B720" s="2"/>
      <c r="C720" s="2"/>
      <c r="D720" s="2"/>
      <c r="E720" s="2"/>
      <c r="F720" s="2"/>
      <c r="G720" s="2"/>
      <c r="H720" s="4"/>
      <c r="I720" s="2"/>
      <c r="J720" s="2"/>
      <c r="K720" s="2"/>
      <c r="L720" s="2"/>
      <c r="M720" s="4"/>
      <c r="N720" s="4"/>
      <c r="O720" s="2"/>
      <c r="P720" s="2"/>
    </row>
    <row r="721" spans="1:16" ht="21" customHeight="1">
      <c r="A721" s="2"/>
      <c r="B721" s="2"/>
      <c r="C721" s="2"/>
      <c r="D721" s="2"/>
      <c r="E721" s="2"/>
      <c r="F721" s="2"/>
      <c r="G721" s="2"/>
      <c r="H721" s="4"/>
      <c r="I721" s="2"/>
      <c r="J721" s="2"/>
      <c r="K721" s="2"/>
      <c r="L721" s="2"/>
      <c r="M721" s="4"/>
      <c r="N721" s="4"/>
      <c r="O721" s="2"/>
      <c r="P721" s="2"/>
    </row>
    <row r="722" spans="1:16" ht="21" customHeight="1">
      <c r="A722" s="2"/>
      <c r="B722" s="2"/>
      <c r="C722" s="2"/>
      <c r="D722" s="2"/>
      <c r="E722" s="2"/>
      <c r="F722" s="2"/>
      <c r="G722" s="2"/>
      <c r="H722" s="4"/>
      <c r="I722" s="2"/>
      <c r="J722" s="2"/>
      <c r="K722" s="2"/>
      <c r="L722" s="2"/>
      <c r="M722" s="4"/>
      <c r="N722" s="4"/>
      <c r="O722" s="2"/>
      <c r="P722" s="2"/>
    </row>
    <row r="723" spans="1:16" ht="21" customHeight="1">
      <c r="A723" s="2"/>
      <c r="B723" s="2"/>
      <c r="C723" s="2"/>
      <c r="D723" s="2"/>
      <c r="E723" s="2"/>
      <c r="F723" s="2"/>
      <c r="G723" s="2"/>
      <c r="H723" s="4"/>
      <c r="I723" s="2"/>
      <c r="J723" s="2"/>
      <c r="K723" s="2"/>
      <c r="L723" s="2"/>
      <c r="M723" s="4"/>
      <c r="N723" s="4"/>
      <c r="O723" s="2"/>
      <c r="P723" s="2"/>
    </row>
    <row r="724" spans="1:16" ht="21" customHeight="1">
      <c r="A724" s="2"/>
      <c r="B724" s="2"/>
      <c r="C724" s="2"/>
      <c r="D724" s="2"/>
      <c r="E724" s="2"/>
      <c r="F724" s="2"/>
      <c r="G724" s="2"/>
      <c r="H724" s="4"/>
      <c r="I724" s="2"/>
      <c r="J724" s="2"/>
      <c r="K724" s="2"/>
      <c r="L724" s="2"/>
      <c r="M724" s="4"/>
      <c r="N724" s="4"/>
      <c r="O724" s="2"/>
      <c r="P724" s="2"/>
    </row>
    <row r="725" spans="1:16" ht="21" customHeight="1">
      <c r="A725" s="2"/>
      <c r="B725" s="2"/>
      <c r="C725" s="2"/>
      <c r="D725" s="2"/>
      <c r="E725" s="2"/>
      <c r="F725" s="2"/>
      <c r="G725" s="2"/>
      <c r="H725" s="4"/>
      <c r="I725" s="2"/>
      <c r="J725" s="2"/>
      <c r="K725" s="2"/>
      <c r="L725" s="2"/>
      <c r="M725" s="4"/>
      <c r="N725" s="4"/>
      <c r="O725" s="2"/>
      <c r="P725" s="2"/>
    </row>
    <row r="726" spans="1:16" ht="21" customHeight="1">
      <c r="A726" s="2"/>
      <c r="B726" s="2"/>
      <c r="C726" s="2"/>
      <c r="D726" s="2"/>
      <c r="E726" s="2"/>
      <c r="F726" s="2"/>
      <c r="G726" s="2"/>
      <c r="H726" s="4"/>
      <c r="I726" s="2"/>
      <c r="J726" s="2"/>
      <c r="K726" s="2"/>
      <c r="L726" s="2"/>
      <c r="M726" s="4"/>
      <c r="N726" s="4"/>
      <c r="O726" s="2"/>
      <c r="P726" s="2"/>
    </row>
    <row r="727" spans="1:16" ht="21" customHeight="1">
      <c r="A727" s="2"/>
      <c r="B727" s="2"/>
      <c r="C727" s="2"/>
      <c r="D727" s="2"/>
      <c r="E727" s="2"/>
      <c r="F727" s="2"/>
      <c r="G727" s="2"/>
      <c r="H727" s="4"/>
      <c r="I727" s="2"/>
      <c r="J727" s="2"/>
      <c r="K727" s="2"/>
      <c r="L727" s="2"/>
      <c r="M727" s="4"/>
      <c r="N727" s="4"/>
      <c r="O727" s="2"/>
      <c r="P727" s="2"/>
    </row>
    <row r="728" spans="1:16" ht="21" customHeight="1">
      <c r="A728" s="2"/>
      <c r="B728" s="2"/>
      <c r="C728" s="2"/>
      <c r="D728" s="2"/>
      <c r="E728" s="2"/>
      <c r="F728" s="2"/>
      <c r="G728" s="2"/>
      <c r="H728" s="4"/>
      <c r="I728" s="2"/>
      <c r="J728" s="2"/>
      <c r="K728" s="2"/>
      <c r="L728" s="2"/>
      <c r="M728" s="4"/>
      <c r="N728" s="4"/>
      <c r="O728" s="2"/>
      <c r="P728" s="2"/>
    </row>
    <row r="729" spans="1:16" ht="21" customHeight="1">
      <c r="A729" s="2"/>
      <c r="B729" s="2"/>
      <c r="C729" s="2"/>
      <c r="D729" s="2"/>
      <c r="E729" s="2"/>
      <c r="F729" s="2"/>
      <c r="G729" s="2"/>
      <c r="H729" s="4"/>
      <c r="I729" s="2"/>
      <c r="J729" s="2"/>
      <c r="K729" s="2"/>
      <c r="L729" s="2"/>
      <c r="M729" s="4"/>
      <c r="N729" s="4"/>
      <c r="O729" s="2"/>
      <c r="P729" s="2"/>
    </row>
    <row r="730" spans="1:16" ht="21" customHeight="1">
      <c r="A730" s="2"/>
      <c r="B730" s="2"/>
      <c r="C730" s="2"/>
      <c r="D730" s="2"/>
      <c r="E730" s="2"/>
      <c r="F730" s="2"/>
      <c r="G730" s="2"/>
      <c r="H730" s="4"/>
      <c r="I730" s="2"/>
      <c r="J730" s="2"/>
      <c r="K730" s="2"/>
      <c r="L730" s="2"/>
      <c r="M730" s="4"/>
      <c r="N730" s="4"/>
      <c r="O730" s="2"/>
      <c r="P730" s="2"/>
    </row>
    <row r="731" spans="1:16" ht="21" customHeight="1">
      <c r="A731" s="2"/>
      <c r="B731" s="2"/>
      <c r="C731" s="2"/>
      <c r="D731" s="2"/>
      <c r="E731" s="2"/>
      <c r="F731" s="2"/>
      <c r="G731" s="2"/>
      <c r="H731" s="4"/>
      <c r="I731" s="2"/>
      <c r="J731" s="2"/>
      <c r="K731" s="2"/>
      <c r="L731" s="2"/>
      <c r="M731" s="4"/>
      <c r="N731" s="4"/>
      <c r="O731" s="2"/>
      <c r="P731" s="2"/>
    </row>
    <row r="732" spans="1:16" ht="21" customHeight="1">
      <c r="A732" s="2"/>
      <c r="B732" s="2"/>
      <c r="C732" s="2"/>
      <c r="D732" s="2"/>
      <c r="E732" s="2"/>
      <c r="F732" s="2"/>
      <c r="G732" s="2"/>
      <c r="H732" s="4"/>
      <c r="I732" s="2"/>
      <c r="J732" s="2"/>
      <c r="K732" s="2"/>
      <c r="L732" s="2"/>
      <c r="M732" s="4"/>
      <c r="N732" s="4"/>
      <c r="O732" s="2"/>
      <c r="P732" s="2"/>
    </row>
    <row r="733" spans="1:16" ht="21" customHeight="1">
      <c r="A733" s="2"/>
      <c r="B733" s="2"/>
      <c r="C733" s="2"/>
      <c r="D733" s="2"/>
      <c r="E733" s="2"/>
      <c r="F733" s="2"/>
      <c r="G733" s="2"/>
      <c r="H733" s="4"/>
      <c r="I733" s="2"/>
      <c r="J733" s="2"/>
      <c r="K733" s="2"/>
      <c r="L733" s="2"/>
      <c r="M733" s="4"/>
      <c r="N733" s="4"/>
      <c r="O733" s="2"/>
      <c r="P733" s="2"/>
    </row>
    <row r="734" spans="1:16" ht="21" customHeight="1">
      <c r="A734" s="2"/>
      <c r="B734" s="2"/>
      <c r="C734" s="2"/>
      <c r="D734" s="2"/>
      <c r="E734" s="2"/>
      <c r="F734" s="2"/>
      <c r="G734" s="2"/>
      <c r="H734" s="4"/>
      <c r="I734" s="2"/>
      <c r="J734" s="2"/>
      <c r="K734" s="2"/>
      <c r="L734" s="2"/>
      <c r="M734" s="4"/>
      <c r="N734" s="4"/>
      <c r="O734" s="2"/>
      <c r="P734" s="2"/>
    </row>
    <row r="735" spans="1:16" ht="21" customHeight="1">
      <c r="A735" s="2"/>
      <c r="B735" s="2"/>
      <c r="C735" s="2"/>
      <c r="D735" s="2"/>
      <c r="E735" s="2"/>
      <c r="F735" s="2"/>
      <c r="G735" s="2"/>
      <c r="H735" s="4"/>
      <c r="I735" s="2"/>
      <c r="J735" s="2"/>
      <c r="K735" s="2"/>
      <c r="L735" s="2"/>
      <c r="M735" s="4"/>
      <c r="N735" s="4"/>
      <c r="O735" s="2"/>
      <c r="P735" s="2"/>
    </row>
    <row r="736" spans="1:16" ht="21" customHeight="1">
      <c r="A736" s="2"/>
      <c r="B736" s="2"/>
      <c r="C736" s="2"/>
      <c r="D736" s="2"/>
      <c r="E736" s="2"/>
      <c r="F736" s="2"/>
      <c r="G736" s="2"/>
      <c r="H736" s="4"/>
      <c r="I736" s="2"/>
      <c r="J736" s="2"/>
      <c r="K736" s="2"/>
      <c r="L736" s="2"/>
      <c r="M736" s="4"/>
      <c r="N736" s="4"/>
      <c r="O736" s="2"/>
      <c r="P736" s="2"/>
    </row>
    <row r="737" spans="1:16" ht="21" customHeight="1">
      <c r="A737" s="2"/>
      <c r="B737" s="2"/>
      <c r="C737" s="2"/>
      <c r="D737" s="2"/>
      <c r="E737" s="2"/>
      <c r="F737" s="2"/>
      <c r="G737" s="2"/>
      <c r="H737" s="4"/>
      <c r="I737" s="2"/>
      <c r="J737" s="2"/>
      <c r="K737" s="2"/>
      <c r="L737" s="2"/>
      <c r="M737" s="4"/>
      <c r="N737" s="4"/>
      <c r="O737" s="2"/>
      <c r="P737" s="2"/>
    </row>
    <row r="738" spans="1:16" ht="21" customHeight="1">
      <c r="A738" s="2"/>
      <c r="B738" s="2"/>
      <c r="C738" s="2"/>
      <c r="D738" s="2"/>
      <c r="E738" s="2"/>
      <c r="F738" s="2"/>
      <c r="G738" s="2"/>
      <c r="H738" s="4"/>
      <c r="I738" s="2"/>
      <c r="J738" s="2"/>
      <c r="K738" s="2"/>
      <c r="L738" s="2"/>
      <c r="M738" s="4"/>
      <c r="N738" s="4"/>
      <c r="O738" s="2"/>
      <c r="P738" s="2"/>
    </row>
    <row r="739" spans="1:16" ht="21" customHeight="1">
      <c r="A739" s="2"/>
      <c r="B739" s="2"/>
      <c r="C739" s="2"/>
      <c r="D739" s="2"/>
      <c r="E739" s="2"/>
      <c r="F739" s="2"/>
      <c r="G739" s="2"/>
      <c r="H739" s="4"/>
      <c r="I739" s="2"/>
      <c r="J739" s="2"/>
      <c r="K739" s="2"/>
      <c r="L739" s="2"/>
      <c r="M739" s="4"/>
      <c r="N739" s="4"/>
      <c r="O739" s="2"/>
      <c r="P739" s="2"/>
    </row>
    <row r="740" spans="1:16" ht="21" customHeight="1">
      <c r="A740" s="2"/>
      <c r="B740" s="2"/>
      <c r="C740" s="2"/>
      <c r="D740" s="2"/>
      <c r="E740" s="2"/>
      <c r="F740" s="2"/>
      <c r="G740" s="2"/>
      <c r="H740" s="4"/>
      <c r="I740" s="2"/>
      <c r="J740" s="2"/>
      <c r="K740" s="2"/>
      <c r="L740" s="2"/>
      <c r="M740" s="4"/>
      <c r="N740" s="4"/>
      <c r="O740" s="2"/>
      <c r="P740" s="2"/>
    </row>
    <row r="741" spans="1:16" ht="21" customHeight="1">
      <c r="A741" s="2"/>
      <c r="B741" s="2"/>
      <c r="C741" s="2"/>
      <c r="D741" s="2"/>
      <c r="E741" s="2"/>
      <c r="F741" s="2"/>
      <c r="G741" s="2"/>
      <c r="H741" s="4"/>
      <c r="I741" s="2"/>
      <c r="J741" s="2"/>
      <c r="K741" s="2"/>
      <c r="L741" s="2"/>
      <c r="M741" s="4"/>
      <c r="N741" s="4"/>
      <c r="O741" s="2"/>
      <c r="P741" s="2"/>
    </row>
    <row r="742" spans="1:16" ht="21" customHeight="1">
      <c r="A742" s="2"/>
      <c r="B742" s="2"/>
      <c r="C742" s="2"/>
      <c r="D742" s="2"/>
      <c r="E742" s="2"/>
      <c r="F742" s="2"/>
      <c r="G742" s="2"/>
      <c r="H742" s="4"/>
      <c r="I742" s="2"/>
      <c r="J742" s="2"/>
      <c r="K742" s="2"/>
      <c r="L742" s="2"/>
      <c r="M742" s="4"/>
      <c r="N742" s="4"/>
      <c r="O742" s="2"/>
      <c r="P742" s="2"/>
    </row>
    <row r="743" spans="1:16" ht="21" customHeight="1">
      <c r="A743" s="2"/>
      <c r="B743" s="2"/>
      <c r="C743" s="2"/>
      <c r="D743" s="2"/>
      <c r="E743" s="2"/>
      <c r="F743" s="2"/>
      <c r="G743" s="2"/>
      <c r="H743" s="4"/>
      <c r="I743" s="2"/>
      <c r="J743" s="2"/>
      <c r="K743" s="2"/>
      <c r="L743" s="2"/>
      <c r="M743" s="4"/>
      <c r="N743" s="4"/>
      <c r="O743" s="2"/>
      <c r="P743" s="2"/>
    </row>
    <row r="744" spans="1:16" ht="21" customHeight="1">
      <c r="A744" s="2"/>
      <c r="B744" s="2"/>
      <c r="C744" s="2"/>
      <c r="D744" s="2"/>
      <c r="E744" s="2"/>
      <c r="F744" s="2"/>
      <c r="G744" s="2"/>
      <c r="H744" s="4"/>
      <c r="I744" s="2"/>
      <c r="J744" s="2"/>
      <c r="K744" s="2"/>
      <c r="L744" s="2"/>
      <c r="M744" s="4"/>
      <c r="N744" s="4"/>
      <c r="O744" s="2"/>
      <c r="P744" s="2"/>
    </row>
    <row r="745" spans="1:16" ht="21" customHeight="1">
      <c r="A745" s="2"/>
      <c r="B745" s="2"/>
      <c r="C745" s="2"/>
      <c r="D745" s="2"/>
      <c r="E745" s="2"/>
      <c r="F745" s="2"/>
      <c r="G745" s="2"/>
      <c r="H745" s="4"/>
      <c r="I745" s="2"/>
      <c r="J745" s="2"/>
      <c r="K745" s="2"/>
      <c r="L745" s="2"/>
      <c r="M745" s="4"/>
      <c r="N745" s="4"/>
      <c r="O745" s="2"/>
      <c r="P745" s="2"/>
    </row>
    <row r="746" spans="1:16" ht="21" customHeight="1">
      <c r="A746" s="2"/>
      <c r="B746" s="2"/>
      <c r="C746" s="2"/>
      <c r="D746" s="2"/>
      <c r="E746" s="2"/>
      <c r="F746" s="2"/>
      <c r="G746" s="2"/>
      <c r="H746" s="4"/>
      <c r="I746" s="2"/>
      <c r="J746" s="2"/>
      <c r="K746" s="2"/>
      <c r="L746" s="2"/>
      <c r="M746" s="4"/>
      <c r="N746" s="4"/>
      <c r="O746" s="2"/>
      <c r="P746" s="2"/>
    </row>
    <row r="747" spans="1:16" ht="21" customHeight="1">
      <c r="A747" s="2"/>
      <c r="B747" s="2"/>
      <c r="C747" s="2"/>
      <c r="D747" s="2"/>
      <c r="E747" s="2"/>
      <c r="F747" s="2"/>
      <c r="G747" s="2"/>
      <c r="H747" s="4"/>
      <c r="I747" s="2"/>
      <c r="J747" s="2"/>
      <c r="K747" s="2"/>
      <c r="L747" s="2"/>
      <c r="M747" s="4"/>
      <c r="N747" s="4"/>
      <c r="O747" s="2"/>
      <c r="P747" s="2"/>
    </row>
    <row r="748" spans="1:16" ht="21" customHeight="1">
      <c r="A748" s="2"/>
      <c r="B748" s="2"/>
      <c r="C748" s="2"/>
      <c r="D748" s="2"/>
      <c r="E748" s="2"/>
      <c r="F748" s="2"/>
      <c r="G748" s="2"/>
      <c r="H748" s="4"/>
      <c r="I748" s="2"/>
      <c r="J748" s="2"/>
      <c r="K748" s="2"/>
      <c r="L748" s="2"/>
      <c r="M748" s="4"/>
      <c r="N748" s="4"/>
      <c r="O748" s="2"/>
      <c r="P748" s="2"/>
    </row>
    <row r="749" spans="1:16" ht="21" customHeight="1">
      <c r="A749" s="2"/>
      <c r="B749" s="2"/>
      <c r="C749" s="2"/>
      <c r="D749" s="2"/>
      <c r="E749" s="2"/>
      <c r="F749" s="2"/>
      <c r="G749" s="2"/>
      <c r="H749" s="4"/>
      <c r="I749" s="2"/>
      <c r="J749" s="2"/>
      <c r="K749" s="2"/>
      <c r="L749" s="2"/>
      <c r="M749" s="4"/>
      <c r="N749" s="4"/>
      <c r="O749" s="2"/>
      <c r="P749" s="2"/>
    </row>
    <row r="750" spans="1:16" ht="21" customHeight="1">
      <c r="A750" s="2"/>
      <c r="B750" s="2"/>
      <c r="C750" s="2"/>
      <c r="D750" s="2"/>
      <c r="E750" s="2"/>
      <c r="F750" s="2"/>
      <c r="G750" s="2"/>
      <c r="H750" s="4"/>
      <c r="I750" s="2"/>
      <c r="J750" s="2"/>
      <c r="K750" s="2"/>
      <c r="L750" s="2"/>
      <c r="M750" s="4"/>
      <c r="N750" s="4"/>
      <c r="O750" s="2"/>
      <c r="P750" s="2"/>
    </row>
    <row r="751" spans="1:16" ht="21" customHeight="1">
      <c r="A751" s="2"/>
      <c r="B751" s="2"/>
      <c r="C751" s="2"/>
      <c r="D751" s="2"/>
      <c r="E751" s="2"/>
      <c r="F751" s="2"/>
      <c r="G751" s="2"/>
      <c r="H751" s="4"/>
      <c r="I751" s="2"/>
      <c r="J751" s="2"/>
      <c r="K751" s="2"/>
      <c r="L751" s="2"/>
      <c r="M751" s="4"/>
      <c r="N751" s="4"/>
      <c r="O751" s="2"/>
      <c r="P751" s="2"/>
    </row>
    <row r="752" spans="1:16" ht="21" customHeight="1">
      <c r="A752" s="2"/>
      <c r="B752" s="2"/>
      <c r="C752" s="2"/>
      <c r="D752" s="2"/>
      <c r="E752" s="2"/>
      <c r="F752" s="2"/>
      <c r="G752" s="2"/>
      <c r="H752" s="4"/>
      <c r="I752" s="2"/>
      <c r="J752" s="2"/>
      <c r="K752" s="2"/>
      <c r="L752" s="2"/>
      <c r="M752" s="4"/>
      <c r="N752" s="4"/>
      <c r="O752" s="2"/>
      <c r="P752" s="2"/>
    </row>
    <row r="753" spans="1:16" ht="21" customHeight="1">
      <c r="A753" s="2"/>
      <c r="B753" s="2"/>
      <c r="C753" s="2"/>
      <c r="D753" s="2"/>
      <c r="E753" s="2"/>
      <c r="F753" s="2"/>
      <c r="G753" s="2"/>
      <c r="H753" s="4"/>
      <c r="I753" s="2"/>
      <c r="J753" s="2"/>
      <c r="K753" s="2"/>
      <c r="L753" s="2"/>
      <c r="M753" s="4"/>
      <c r="N753" s="4"/>
      <c r="O753" s="2"/>
      <c r="P753" s="2"/>
    </row>
    <row r="754" spans="1:16" ht="21" customHeight="1">
      <c r="A754" s="2"/>
      <c r="B754" s="2"/>
      <c r="C754" s="2"/>
      <c r="D754" s="2"/>
      <c r="E754" s="2"/>
      <c r="F754" s="2"/>
      <c r="G754" s="2"/>
      <c r="H754" s="4"/>
      <c r="I754" s="2"/>
      <c r="J754" s="2"/>
      <c r="K754" s="2"/>
      <c r="L754" s="2"/>
      <c r="M754" s="4"/>
      <c r="N754" s="4"/>
      <c r="O754" s="2"/>
      <c r="P754" s="2"/>
    </row>
    <row r="755" spans="1:16" ht="21" customHeight="1">
      <c r="A755" s="2"/>
      <c r="B755" s="2"/>
      <c r="C755" s="2"/>
      <c r="D755" s="2"/>
      <c r="E755" s="2"/>
      <c r="F755" s="2"/>
      <c r="G755" s="2"/>
      <c r="H755" s="4"/>
      <c r="I755" s="2"/>
      <c r="J755" s="2"/>
      <c r="K755" s="2"/>
      <c r="L755" s="2"/>
      <c r="M755" s="4"/>
      <c r="N755" s="4"/>
      <c r="O755" s="2"/>
      <c r="P755" s="2"/>
    </row>
    <row r="756" spans="1:16" ht="21" customHeight="1">
      <c r="A756" s="2"/>
      <c r="B756" s="2"/>
      <c r="C756" s="2"/>
      <c r="D756" s="2"/>
      <c r="E756" s="2"/>
      <c r="F756" s="2"/>
      <c r="G756" s="2"/>
      <c r="H756" s="4"/>
      <c r="I756" s="2"/>
      <c r="J756" s="2"/>
      <c r="K756" s="2"/>
      <c r="L756" s="2"/>
      <c r="M756" s="4"/>
      <c r="N756" s="4"/>
      <c r="O756" s="2"/>
      <c r="P756" s="2"/>
    </row>
    <row r="757" spans="1:16" ht="21" customHeight="1">
      <c r="A757" s="2"/>
      <c r="B757" s="2"/>
      <c r="C757" s="2"/>
      <c r="D757" s="2"/>
      <c r="E757" s="2"/>
      <c r="F757" s="2"/>
      <c r="G757" s="2"/>
      <c r="H757" s="4"/>
      <c r="I757" s="2"/>
      <c r="J757" s="2"/>
      <c r="K757" s="2"/>
      <c r="L757" s="2"/>
      <c r="M757" s="4"/>
      <c r="N757" s="4"/>
      <c r="O757" s="2"/>
      <c r="P757" s="2"/>
    </row>
    <row r="758" spans="1:16" ht="21" customHeight="1">
      <c r="A758" s="2"/>
      <c r="B758" s="2"/>
      <c r="C758" s="2"/>
      <c r="D758" s="2"/>
      <c r="E758" s="2"/>
      <c r="F758" s="2"/>
      <c r="G758" s="2"/>
      <c r="H758" s="4"/>
      <c r="I758" s="2"/>
      <c r="J758" s="2"/>
      <c r="K758" s="2"/>
      <c r="L758" s="2"/>
      <c r="M758" s="4"/>
      <c r="N758" s="4"/>
      <c r="O758" s="2"/>
      <c r="P758" s="2"/>
    </row>
    <row r="759" spans="1:16" ht="21" customHeight="1">
      <c r="A759" s="2"/>
      <c r="B759" s="2"/>
      <c r="C759" s="2"/>
      <c r="D759" s="2"/>
      <c r="E759" s="2"/>
      <c r="F759" s="2"/>
      <c r="G759" s="2"/>
      <c r="H759" s="4"/>
      <c r="I759" s="2"/>
      <c r="J759" s="2"/>
      <c r="K759" s="2"/>
      <c r="L759" s="2"/>
      <c r="M759" s="4"/>
      <c r="N759" s="4"/>
      <c r="O759" s="2"/>
      <c r="P759" s="2"/>
    </row>
    <row r="760" spans="1:16" ht="21" customHeight="1">
      <c r="A760" s="2"/>
      <c r="B760" s="2"/>
      <c r="C760" s="2"/>
      <c r="D760" s="2"/>
      <c r="E760" s="2"/>
      <c r="F760" s="2"/>
      <c r="G760" s="2"/>
      <c r="H760" s="4"/>
      <c r="I760" s="2"/>
      <c r="J760" s="2"/>
      <c r="K760" s="2"/>
      <c r="L760" s="2"/>
      <c r="M760" s="4"/>
      <c r="N760" s="4"/>
      <c r="O760" s="2"/>
      <c r="P760" s="2"/>
    </row>
    <row r="761" spans="1:16" ht="21" customHeight="1">
      <c r="A761" s="2"/>
      <c r="B761" s="2"/>
      <c r="C761" s="2"/>
      <c r="D761" s="2"/>
      <c r="E761" s="2"/>
      <c r="F761" s="2"/>
      <c r="G761" s="2"/>
      <c r="H761" s="4"/>
      <c r="I761" s="2"/>
      <c r="J761" s="2"/>
      <c r="K761" s="2"/>
      <c r="L761" s="2"/>
      <c r="M761" s="4"/>
      <c r="N761" s="4"/>
      <c r="O761" s="2"/>
      <c r="P761" s="2"/>
    </row>
    <row r="762" spans="1:16" ht="21" customHeight="1">
      <c r="A762" s="2"/>
      <c r="B762" s="2"/>
      <c r="C762" s="2"/>
      <c r="D762" s="2"/>
      <c r="E762" s="2"/>
      <c r="F762" s="2"/>
      <c r="G762" s="2"/>
      <c r="H762" s="4"/>
      <c r="I762" s="2"/>
      <c r="J762" s="2"/>
      <c r="K762" s="2"/>
      <c r="L762" s="2"/>
      <c r="M762" s="4"/>
      <c r="N762" s="4"/>
      <c r="O762" s="2"/>
      <c r="P762" s="2"/>
    </row>
    <row r="763" spans="1:16" ht="21" customHeight="1">
      <c r="A763" s="2"/>
      <c r="B763" s="2"/>
      <c r="C763" s="2"/>
      <c r="D763" s="2"/>
      <c r="E763" s="2"/>
      <c r="F763" s="2"/>
      <c r="G763" s="2"/>
      <c r="H763" s="4"/>
      <c r="I763" s="2"/>
      <c r="J763" s="2"/>
      <c r="K763" s="2"/>
      <c r="L763" s="2"/>
      <c r="M763" s="4"/>
      <c r="N763" s="4"/>
      <c r="O763" s="2"/>
      <c r="P763" s="2"/>
    </row>
    <row r="764" spans="1:16" ht="21" customHeight="1">
      <c r="A764" s="2"/>
      <c r="B764" s="2"/>
      <c r="C764" s="2"/>
      <c r="D764" s="2"/>
      <c r="E764" s="2"/>
      <c r="F764" s="2"/>
      <c r="G764" s="2"/>
      <c r="H764" s="4"/>
      <c r="I764" s="2"/>
      <c r="J764" s="2"/>
      <c r="K764" s="2"/>
      <c r="L764" s="2"/>
      <c r="M764" s="4"/>
      <c r="N764" s="4"/>
      <c r="O764" s="2"/>
      <c r="P764" s="2"/>
    </row>
    <row r="765" spans="1:16" ht="21" customHeight="1">
      <c r="A765" s="2"/>
      <c r="B765" s="2"/>
      <c r="C765" s="2"/>
      <c r="D765" s="2"/>
      <c r="E765" s="2"/>
      <c r="F765" s="2"/>
      <c r="G765" s="2"/>
      <c r="H765" s="4"/>
      <c r="I765" s="2"/>
      <c r="J765" s="2"/>
      <c r="K765" s="2"/>
      <c r="L765" s="2"/>
      <c r="M765" s="4"/>
      <c r="N765" s="4"/>
      <c r="O765" s="2"/>
      <c r="P765" s="2"/>
    </row>
    <row r="766" spans="1:16" ht="21" customHeight="1">
      <c r="A766" s="2"/>
      <c r="B766" s="2"/>
      <c r="C766" s="2"/>
      <c r="D766" s="2"/>
      <c r="E766" s="2"/>
      <c r="F766" s="2"/>
      <c r="G766" s="2"/>
      <c r="H766" s="4"/>
      <c r="I766" s="2"/>
      <c r="J766" s="2"/>
      <c r="K766" s="2"/>
      <c r="L766" s="2"/>
      <c r="M766" s="4"/>
      <c r="N766" s="4"/>
      <c r="O766" s="2"/>
      <c r="P766" s="2"/>
    </row>
    <row r="767" spans="1:16" ht="21" customHeight="1">
      <c r="A767" s="2"/>
      <c r="B767" s="2"/>
      <c r="C767" s="2"/>
      <c r="D767" s="2"/>
      <c r="E767" s="2"/>
      <c r="F767" s="2"/>
      <c r="G767" s="2"/>
      <c r="H767" s="4"/>
      <c r="I767" s="2"/>
      <c r="J767" s="2"/>
      <c r="K767" s="2"/>
      <c r="L767" s="2"/>
      <c r="M767" s="4"/>
      <c r="N767" s="4"/>
      <c r="O767" s="2"/>
      <c r="P767" s="2"/>
    </row>
    <row r="768" spans="1:16" ht="21" customHeight="1">
      <c r="A768" s="2"/>
      <c r="B768" s="2"/>
      <c r="C768" s="2"/>
      <c r="D768" s="2"/>
      <c r="E768" s="2"/>
      <c r="F768" s="2"/>
      <c r="G768" s="2"/>
      <c r="H768" s="4"/>
      <c r="I768" s="2"/>
      <c r="J768" s="2"/>
      <c r="K768" s="2"/>
      <c r="L768" s="2"/>
      <c r="M768" s="4"/>
      <c r="N768" s="4"/>
      <c r="O768" s="2"/>
      <c r="P768" s="2"/>
    </row>
    <row r="769" spans="1:16" ht="21" customHeight="1">
      <c r="A769" s="2"/>
      <c r="B769" s="2"/>
      <c r="C769" s="2"/>
      <c r="D769" s="2"/>
      <c r="E769" s="2"/>
      <c r="F769" s="2"/>
      <c r="G769" s="2"/>
      <c r="H769" s="4"/>
      <c r="I769" s="2"/>
      <c r="J769" s="2"/>
      <c r="K769" s="2"/>
      <c r="L769" s="2"/>
      <c r="M769" s="4"/>
      <c r="N769" s="4"/>
      <c r="O769" s="2"/>
      <c r="P769" s="2"/>
    </row>
    <row r="770" spans="1:16" ht="21" customHeight="1">
      <c r="A770" s="2"/>
      <c r="B770" s="2"/>
      <c r="C770" s="2"/>
      <c r="D770" s="2"/>
      <c r="E770" s="2"/>
      <c r="F770" s="2"/>
      <c r="G770" s="2"/>
      <c r="H770" s="4"/>
      <c r="I770" s="2"/>
      <c r="J770" s="2"/>
      <c r="K770" s="2"/>
      <c r="L770" s="2"/>
      <c r="M770" s="4"/>
      <c r="N770" s="4"/>
      <c r="O770" s="2"/>
      <c r="P770" s="2"/>
    </row>
    <row r="771" spans="1:16" ht="21" customHeight="1">
      <c r="A771" s="2"/>
      <c r="B771" s="2"/>
      <c r="C771" s="2"/>
      <c r="D771" s="2"/>
      <c r="E771" s="2"/>
      <c r="F771" s="2"/>
      <c r="G771" s="2"/>
      <c r="H771" s="4"/>
      <c r="I771" s="2"/>
      <c r="J771" s="2"/>
      <c r="K771" s="2"/>
      <c r="L771" s="2"/>
      <c r="M771" s="4"/>
      <c r="N771" s="4"/>
      <c r="O771" s="2"/>
      <c r="P771" s="2"/>
    </row>
    <row r="772" spans="1:16" ht="21" customHeight="1">
      <c r="A772" s="2"/>
      <c r="B772" s="2"/>
      <c r="C772" s="2"/>
      <c r="D772" s="2"/>
      <c r="E772" s="2"/>
      <c r="F772" s="2"/>
      <c r="G772" s="2"/>
      <c r="H772" s="4"/>
      <c r="I772" s="2"/>
      <c r="J772" s="2"/>
      <c r="K772" s="2"/>
      <c r="L772" s="2"/>
      <c r="M772" s="4"/>
      <c r="N772" s="4"/>
      <c r="O772" s="2"/>
      <c r="P772" s="2"/>
    </row>
    <row r="773" spans="1:16" ht="21" customHeight="1">
      <c r="A773" s="2"/>
      <c r="B773" s="2"/>
      <c r="C773" s="2"/>
      <c r="D773" s="2"/>
      <c r="E773" s="2"/>
      <c r="F773" s="2"/>
      <c r="G773" s="2"/>
      <c r="H773" s="4"/>
      <c r="I773" s="2"/>
      <c r="J773" s="2"/>
      <c r="K773" s="2"/>
      <c r="L773" s="2"/>
      <c r="M773" s="4"/>
      <c r="N773" s="4"/>
      <c r="O773" s="2"/>
      <c r="P773" s="2"/>
    </row>
    <row r="774" spans="1:16" ht="21" customHeight="1">
      <c r="A774" s="2"/>
      <c r="B774" s="2"/>
      <c r="C774" s="2"/>
      <c r="D774" s="2"/>
      <c r="E774" s="2"/>
      <c r="F774" s="2"/>
      <c r="G774" s="2"/>
      <c r="H774" s="4"/>
      <c r="I774" s="2"/>
      <c r="J774" s="2"/>
      <c r="K774" s="2"/>
      <c r="L774" s="2"/>
      <c r="M774" s="4"/>
      <c r="N774" s="4"/>
      <c r="O774" s="2"/>
      <c r="P774" s="2"/>
    </row>
    <row r="775" spans="1:16" ht="21" customHeight="1">
      <c r="A775" s="2"/>
      <c r="B775" s="2"/>
      <c r="C775" s="2"/>
      <c r="D775" s="2"/>
      <c r="E775" s="2"/>
      <c r="F775" s="2"/>
      <c r="G775" s="2"/>
      <c r="H775" s="4"/>
      <c r="I775" s="2"/>
      <c r="J775" s="2"/>
      <c r="K775" s="2"/>
      <c r="L775" s="2"/>
      <c r="M775" s="4"/>
      <c r="N775" s="4"/>
      <c r="O775" s="2"/>
      <c r="P775" s="2"/>
    </row>
    <row r="776" spans="1:16" ht="21" customHeight="1">
      <c r="A776" s="2"/>
      <c r="B776" s="2"/>
      <c r="C776" s="2"/>
      <c r="D776" s="2"/>
      <c r="E776" s="2"/>
      <c r="F776" s="2"/>
      <c r="G776" s="2"/>
      <c r="H776" s="4"/>
      <c r="I776" s="2"/>
      <c r="J776" s="2"/>
      <c r="K776" s="2"/>
      <c r="L776" s="2"/>
      <c r="M776" s="4"/>
      <c r="N776" s="4"/>
      <c r="O776" s="2"/>
      <c r="P776" s="2"/>
    </row>
    <row r="777" spans="1:16" ht="21" customHeight="1">
      <c r="A777" s="2"/>
      <c r="B777" s="2"/>
      <c r="C777" s="2"/>
      <c r="D777" s="2"/>
      <c r="E777" s="2"/>
      <c r="F777" s="2"/>
      <c r="G777" s="2"/>
      <c r="H777" s="4"/>
      <c r="I777" s="2"/>
      <c r="J777" s="2"/>
      <c r="K777" s="2"/>
      <c r="L777" s="2"/>
      <c r="M777" s="4"/>
      <c r="N777" s="4"/>
      <c r="O777" s="2"/>
      <c r="P777" s="2"/>
    </row>
    <row r="778" spans="1:16" ht="21" customHeight="1">
      <c r="A778" s="2"/>
      <c r="B778" s="2"/>
      <c r="C778" s="2"/>
      <c r="D778" s="2"/>
      <c r="E778" s="2"/>
      <c r="F778" s="2"/>
      <c r="G778" s="2"/>
      <c r="H778" s="4"/>
      <c r="I778" s="2"/>
      <c r="J778" s="2"/>
      <c r="K778" s="2"/>
      <c r="L778" s="2"/>
      <c r="M778" s="4"/>
      <c r="N778" s="4"/>
      <c r="O778" s="2"/>
      <c r="P778" s="2"/>
    </row>
    <row r="779" spans="1:16" ht="21" customHeight="1">
      <c r="A779" s="2"/>
      <c r="B779" s="2"/>
      <c r="C779" s="2"/>
      <c r="D779" s="2"/>
      <c r="E779" s="2"/>
      <c r="F779" s="2"/>
      <c r="G779" s="2"/>
      <c r="H779" s="4"/>
      <c r="I779" s="2"/>
      <c r="J779" s="2"/>
      <c r="K779" s="2"/>
      <c r="L779" s="2"/>
      <c r="M779" s="4"/>
      <c r="N779" s="4"/>
      <c r="O779" s="2"/>
      <c r="P779" s="2"/>
    </row>
    <row r="780" spans="1:16" ht="21" customHeight="1">
      <c r="A780" s="2"/>
      <c r="B780" s="2"/>
      <c r="C780" s="2"/>
      <c r="D780" s="2"/>
      <c r="E780" s="2"/>
      <c r="F780" s="2"/>
      <c r="G780" s="2"/>
      <c r="H780" s="4"/>
      <c r="I780" s="2"/>
      <c r="J780" s="2"/>
      <c r="K780" s="2"/>
      <c r="L780" s="2"/>
      <c r="M780" s="4"/>
      <c r="N780" s="4"/>
      <c r="O780" s="2"/>
      <c r="P780" s="2"/>
    </row>
    <row r="781" spans="1:16" ht="21" customHeight="1">
      <c r="A781" s="2"/>
      <c r="B781" s="2"/>
      <c r="C781" s="2"/>
      <c r="D781" s="2"/>
      <c r="E781" s="2"/>
      <c r="F781" s="2"/>
      <c r="G781" s="2"/>
      <c r="H781" s="4"/>
      <c r="I781" s="2"/>
      <c r="J781" s="2"/>
      <c r="K781" s="2"/>
      <c r="L781" s="2"/>
      <c r="M781" s="4"/>
      <c r="N781" s="4"/>
      <c r="O781" s="2"/>
      <c r="P781" s="2"/>
    </row>
    <row r="782" spans="1:16" ht="21" customHeight="1">
      <c r="A782" s="2"/>
      <c r="B782" s="2"/>
      <c r="C782" s="2"/>
      <c r="D782" s="2"/>
      <c r="E782" s="2"/>
      <c r="F782" s="2"/>
      <c r="G782" s="2"/>
      <c r="H782" s="4"/>
      <c r="I782" s="2"/>
      <c r="J782" s="2"/>
      <c r="K782" s="2"/>
      <c r="L782" s="2"/>
      <c r="M782" s="4"/>
      <c r="N782" s="4"/>
      <c r="O782" s="2"/>
      <c r="P782" s="2"/>
    </row>
    <row r="783" spans="1:16" ht="21" customHeight="1">
      <c r="A783" s="2"/>
      <c r="B783" s="2"/>
      <c r="C783" s="2"/>
      <c r="D783" s="2"/>
      <c r="E783" s="2"/>
      <c r="F783" s="2"/>
      <c r="G783" s="2"/>
      <c r="H783" s="4"/>
      <c r="I783" s="2"/>
      <c r="J783" s="2"/>
      <c r="K783" s="2"/>
      <c r="L783" s="2"/>
      <c r="M783" s="4"/>
      <c r="N783" s="4"/>
      <c r="O783" s="2"/>
      <c r="P783" s="2"/>
    </row>
    <row r="784" spans="1:16" ht="21" customHeight="1">
      <c r="A784" s="2"/>
      <c r="B784" s="2"/>
      <c r="C784" s="2"/>
      <c r="D784" s="2"/>
      <c r="E784" s="2"/>
      <c r="F784" s="2"/>
      <c r="G784" s="2"/>
      <c r="H784" s="4"/>
      <c r="I784" s="2"/>
      <c r="J784" s="2"/>
      <c r="K784" s="2"/>
      <c r="L784" s="2"/>
      <c r="M784" s="4"/>
      <c r="N784" s="4"/>
      <c r="O784" s="2"/>
      <c r="P784" s="2"/>
    </row>
    <row r="785" spans="1:16" ht="21" customHeight="1">
      <c r="A785" s="2"/>
      <c r="B785" s="2"/>
      <c r="C785" s="2"/>
      <c r="D785" s="2"/>
      <c r="E785" s="2"/>
      <c r="F785" s="2"/>
      <c r="G785" s="2"/>
      <c r="H785" s="4"/>
      <c r="I785" s="2"/>
      <c r="J785" s="2"/>
      <c r="K785" s="2"/>
      <c r="L785" s="2"/>
      <c r="M785" s="4"/>
      <c r="N785" s="4"/>
      <c r="O785" s="2"/>
      <c r="P785" s="2"/>
    </row>
    <row r="786" spans="1:16" ht="21" customHeight="1">
      <c r="A786" s="2"/>
      <c r="B786" s="2"/>
      <c r="C786" s="2"/>
      <c r="D786" s="2"/>
      <c r="E786" s="2"/>
      <c r="F786" s="2"/>
      <c r="G786" s="2"/>
      <c r="H786" s="4"/>
      <c r="I786" s="2"/>
      <c r="J786" s="2"/>
      <c r="K786" s="2"/>
      <c r="L786" s="2"/>
      <c r="M786" s="4"/>
      <c r="N786" s="4"/>
      <c r="O786" s="2"/>
      <c r="P786" s="2"/>
    </row>
    <row r="787" spans="1:16" ht="21" customHeight="1">
      <c r="A787" s="2"/>
      <c r="B787" s="2"/>
      <c r="C787" s="2"/>
      <c r="D787" s="2"/>
      <c r="E787" s="2"/>
      <c r="F787" s="2"/>
      <c r="G787" s="2"/>
      <c r="H787" s="4"/>
      <c r="I787" s="2"/>
      <c r="J787" s="2"/>
      <c r="K787" s="2"/>
      <c r="L787" s="2"/>
      <c r="M787" s="4"/>
      <c r="N787" s="4"/>
      <c r="O787" s="2"/>
      <c r="P787" s="2"/>
    </row>
    <row r="788" spans="1:16" ht="21" customHeight="1">
      <c r="A788" s="2"/>
      <c r="B788" s="2"/>
      <c r="C788" s="2"/>
      <c r="D788" s="2"/>
      <c r="E788" s="2"/>
      <c r="F788" s="2"/>
      <c r="G788" s="2"/>
      <c r="H788" s="4"/>
      <c r="I788" s="2"/>
      <c r="J788" s="2"/>
      <c r="K788" s="2"/>
      <c r="L788" s="2"/>
      <c r="M788" s="4"/>
      <c r="N788" s="4"/>
      <c r="O788" s="2"/>
      <c r="P788" s="2"/>
    </row>
    <row r="789" spans="1:16" ht="21" customHeight="1">
      <c r="A789" s="2"/>
      <c r="B789" s="2"/>
      <c r="C789" s="2"/>
      <c r="D789" s="2"/>
      <c r="E789" s="2"/>
      <c r="F789" s="2"/>
      <c r="G789" s="2"/>
      <c r="H789" s="4"/>
      <c r="I789" s="2"/>
      <c r="J789" s="2"/>
      <c r="K789" s="2"/>
      <c r="L789" s="2"/>
      <c r="M789" s="4"/>
      <c r="N789" s="4"/>
      <c r="O789" s="2"/>
      <c r="P789" s="2"/>
    </row>
    <row r="790" spans="1:16" ht="21" customHeight="1">
      <c r="A790" s="2"/>
      <c r="B790" s="2"/>
      <c r="C790" s="2"/>
      <c r="D790" s="2"/>
      <c r="E790" s="2"/>
      <c r="F790" s="2"/>
      <c r="G790" s="2"/>
      <c r="H790" s="4"/>
      <c r="I790" s="2"/>
      <c r="J790" s="2"/>
      <c r="K790" s="2"/>
      <c r="L790" s="2"/>
      <c r="M790" s="4"/>
      <c r="N790" s="4"/>
      <c r="O790" s="2"/>
      <c r="P790" s="2"/>
    </row>
    <row r="791" spans="1:16" ht="21" customHeight="1">
      <c r="A791" s="2"/>
      <c r="B791" s="2"/>
      <c r="C791" s="2"/>
      <c r="D791" s="2"/>
      <c r="E791" s="2"/>
      <c r="F791" s="2"/>
      <c r="G791" s="2"/>
      <c r="H791" s="4"/>
      <c r="I791" s="2"/>
      <c r="J791" s="2"/>
      <c r="K791" s="2"/>
      <c r="L791" s="2"/>
      <c r="M791" s="4"/>
      <c r="N791" s="4"/>
      <c r="O791" s="2"/>
      <c r="P791" s="2"/>
    </row>
    <row r="792" spans="1:16" ht="21" customHeight="1">
      <c r="A792" s="2"/>
      <c r="B792" s="2"/>
      <c r="C792" s="2"/>
      <c r="D792" s="2"/>
      <c r="E792" s="2"/>
      <c r="F792" s="2"/>
      <c r="G792" s="2"/>
      <c r="H792" s="4"/>
      <c r="I792" s="2"/>
      <c r="J792" s="2"/>
      <c r="K792" s="2"/>
      <c r="L792" s="2"/>
      <c r="M792" s="4"/>
      <c r="N792" s="4"/>
      <c r="O792" s="2"/>
      <c r="P792" s="2"/>
    </row>
    <row r="793" spans="1:16" ht="21" customHeight="1">
      <c r="A793" s="2"/>
      <c r="B793" s="2"/>
      <c r="C793" s="2"/>
      <c r="D793" s="2"/>
      <c r="E793" s="2"/>
      <c r="F793" s="2"/>
      <c r="G793" s="2"/>
      <c r="H793" s="4"/>
      <c r="I793" s="2"/>
      <c r="J793" s="2"/>
      <c r="K793" s="2"/>
      <c r="L793" s="2"/>
      <c r="M793" s="4"/>
      <c r="N793" s="4"/>
      <c r="O793" s="2"/>
      <c r="P793" s="2"/>
    </row>
    <row r="794" spans="1:16" ht="21" customHeight="1">
      <c r="A794" s="2"/>
      <c r="B794" s="2"/>
      <c r="C794" s="2"/>
      <c r="D794" s="2"/>
      <c r="E794" s="2"/>
      <c r="F794" s="2"/>
      <c r="G794" s="2"/>
      <c r="H794" s="4"/>
      <c r="I794" s="2"/>
      <c r="J794" s="2"/>
      <c r="K794" s="2"/>
      <c r="L794" s="2"/>
      <c r="M794" s="4"/>
      <c r="N794" s="4"/>
      <c r="O794" s="2"/>
      <c r="P794" s="2"/>
    </row>
    <row r="795" spans="1:16" ht="21" customHeight="1">
      <c r="A795" s="2"/>
      <c r="B795" s="2"/>
      <c r="C795" s="2"/>
      <c r="D795" s="2"/>
      <c r="E795" s="2"/>
      <c r="F795" s="2"/>
      <c r="G795" s="2"/>
      <c r="H795" s="4"/>
      <c r="I795" s="2"/>
      <c r="J795" s="2"/>
      <c r="K795" s="2"/>
      <c r="L795" s="2"/>
      <c r="M795" s="4"/>
      <c r="N795" s="4"/>
      <c r="O795" s="2"/>
      <c r="P795" s="2"/>
    </row>
    <row r="796" spans="1:16" ht="21" customHeight="1">
      <c r="A796" s="2"/>
      <c r="B796" s="2"/>
      <c r="C796" s="2"/>
      <c r="D796" s="2"/>
      <c r="E796" s="2"/>
      <c r="F796" s="2"/>
      <c r="G796" s="2"/>
      <c r="H796" s="4"/>
      <c r="I796" s="2"/>
      <c r="J796" s="2"/>
      <c r="K796" s="2"/>
      <c r="L796" s="2"/>
      <c r="M796" s="4"/>
      <c r="N796" s="4"/>
      <c r="O796" s="2"/>
      <c r="P796" s="2"/>
    </row>
    <row r="797" spans="1:16" ht="21" customHeight="1">
      <c r="A797" s="2"/>
      <c r="B797" s="2"/>
      <c r="C797" s="2"/>
      <c r="D797" s="2"/>
      <c r="E797" s="2"/>
      <c r="F797" s="2"/>
      <c r="G797" s="2"/>
      <c r="H797" s="4"/>
      <c r="I797" s="2"/>
      <c r="J797" s="2"/>
      <c r="K797" s="2"/>
      <c r="L797" s="2"/>
      <c r="M797" s="4"/>
      <c r="N797" s="4"/>
      <c r="O797" s="2"/>
      <c r="P797" s="2"/>
    </row>
    <row r="798" spans="1:16" ht="21" customHeight="1">
      <c r="A798" s="2"/>
      <c r="B798" s="2"/>
      <c r="C798" s="2"/>
      <c r="D798" s="2"/>
      <c r="E798" s="2"/>
      <c r="F798" s="2"/>
      <c r="G798" s="2"/>
      <c r="H798" s="4"/>
      <c r="I798" s="2"/>
      <c r="J798" s="2"/>
      <c r="K798" s="2"/>
      <c r="L798" s="2"/>
      <c r="M798" s="4"/>
      <c r="N798" s="4"/>
      <c r="O798" s="2"/>
      <c r="P798" s="2"/>
    </row>
    <row r="799" spans="1:16" ht="21" customHeight="1">
      <c r="A799" s="2"/>
      <c r="B799" s="2"/>
      <c r="C799" s="2"/>
      <c r="D799" s="2"/>
      <c r="E799" s="2"/>
      <c r="F799" s="2"/>
      <c r="G799" s="2"/>
      <c r="H799" s="4"/>
      <c r="I799" s="2"/>
      <c r="J799" s="2"/>
      <c r="K799" s="2"/>
      <c r="L799" s="2"/>
      <c r="M799" s="4"/>
      <c r="N799" s="4"/>
      <c r="O799" s="2"/>
      <c r="P799" s="2"/>
    </row>
    <row r="800" spans="1:16" ht="21" customHeight="1">
      <c r="A800" s="2"/>
      <c r="B800" s="2"/>
      <c r="C800" s="2"/>
      <c r="D800" s="2"/>
      <c r="E800" s="2"/>
      <c r="F800" s="2"/>
      <c r="G800" s="2"/>
      <c r="H800" s="4"/>
      <c r="I800" s="2"/>
      <c r="J800" s="2"/>
      <c r="K800" s="2"/>
      <c r="L800" s="2"/>
      <c r="M800" s="4"/>
      <c r="N800" s="4"/>
      <c r="O800" s="2"/>
      <c r="P800" s="2"/>
    </row>
    <row r="801" spans="1:16" ht="21" customHeight="1">
      <c r="A801" s="2"/>
      <c r="B801" s="2"/>
      <c r="C801" s="2"/>
      <c r="D801" s="2"/>
      <c r="E801" s="2"/>
      <c r="F801" s="2"/>
      <c r="G801" s="2"/>
      <c r="H801" s="4"/>
      <c r="I801" s="2"/>
      <c r="J801" s="2"/>
      <c r="K801" s="2"/>
      <c r="L801" s="2"/>
      <c r="M801" s="4"/>
      <c r="N801" s="4"/>
      <c r="O801" s="2"/>
      <c r="P801" s="2"/>
    </row>
    <row r="802" spans="1:16" ht="21" customHeight="1">
      <c r="A802" s="2"/>
      <c r="B802" s="2"/>
      <c r="C802" s="2"/>
      <c r="D802" s="2"/>
      <c r="E802" s="2"/>
      <c r="F802" s="2"/>
      <c r="G802" s="2"/>
      <c r="H802" s="4"/>
      <c r="I802" s="2"/>
      <c r="J802" s="2"/>
      <c r="K802" s="2"/>
      <c r="L802" s="2"/>
      <c r="M802" s="4"/>
      <c r="N802" s="4"/>
      <c r="O802" s="2"/>
      <c r="P802" s="2"/>
    </row>
    <row r="803" spans="1:16" ht="21" customHeight="1">
      <c r="A803" s="2"/>
      <c r="B803" s="2"/>
      <c r="C803" s="2"/>
      <c r="D803" s="2"/>
      <c r="E803" s="2"/>
      <c r="F803" s="2"/>
      <c r="G803" s="2"/>
      <c r="H803" s="4"/>
      <c r="I803" s="2"/>
      <c r="J803" s="2"/>
      <c r="K803" s="2"/>
      <c r="L803" s="2"/>
      <c r="M803" s="4"/>
      <c r="N803" s="4"/>
      <c r="O803" s="2"/>
      <c r="P803" s="2"/>
    </row>
    <row r="804" spans="1:16" ht="21" customHeight="1">
      <c r="A804" s="2"/>
      <c r="B804" s="2"/>
      <c r="C804" s="2"/>
      <c r="D804" s="2"/>
      <c r="E804" s="2"/>
      <c r="F804" s="2"/>
      <c r="G804" s="2"/>
      <c r="H804" s="4"/>
      <c r="I804" s="2"/>
      <c r="J804" s="2"/>
      <c r="K804" s="2"/>
      <c r="L804" s="2"/>
      <c r="M804" s="4"/>
      <c r="N804" s="4"/>
      <c r="O804" s="2"/>
      <c r="P804" s="2"/>
    </row>
    <row r="805" spans="1:16" ht="21" customHeight="1">
      <c r="A805" s="2"/>
      <c r="B805" s="2"/>
      <c r="C805" s="2"/>
      <c r="D805" s="2"/>
      <c r="E805" s="2"/>
      <c r="F805" s="2"/>
      <c r="G805" s="2"/>
      <c r="H805" s="4"/>
      <c r="I805" s="2"/>
      <c r="J805" s="2"/>
      <c r="K805" s="2"/>
      <c r="L805" s="2"/>
      <c r="M805" s="4"/>
      <c r="N805" s="4"/>
      <c r="O805" s="2"/>
      <c r="P805" s="2"/>
    </row>
    <row r="806" spans="1:16" ht="21" customHeight="1">
      <c r="A806" s="2"/>
      <c r="B806" s="2"/>
      <c r="C806" s="2"/>
      <c r="D806" s="2"/>
      <c r="E806" s="2"/>
      <c r="F806" s="2"/>
      <c r="G806" s="2"/>
      <c r="H806" s="4"/>
      <c r="I806" s="2"/>
      <c r="J806" s="2"/>
      <c r="K806" s="2"/>
      <c r="L806" s="2"/>
      <c r="M806" s="4"/>
      <c r="N806" s="4"/>
      <c r="O806" s="2"/>
      <c r="P806" s="2"/>
    </row>
    <row r="807" spans="1:16" ht="21" customHeight="1">
      <c r="A807" s="2"/>
      <c r="B807" s="2"/>
      <c r="C807" s="2"/>
      <c r="D807" s="2"/>
      <c r="E807" s="2"/>
      <c r="F807" s="2"/>
      <c r="G807" s="2"/>
      <c r="H807" s="4"/>
      <c r="I807" s="2"/>
      <c r="J807" s="2"/>
      <c r="K807" s="2"/>
      <c r="L807" s="2"/>
      <c r="M807" s="4"/>
      <c r="N807" s="4"/>
      <c r="O807" s="2"/>
      <c r="P807" s="2"/>
    </row>
    <row r="808" spans="1:16" ht="21" customHeight="1">
      <c r="A808" s="2"/>
      <c r="B808" s="2"/>
      <c r="C808" s="2"/>
      <c r="D808" s="2"/>
      <c r="E808" s="2"/>
      <c r="F808" s="2"/>
      <c r="G808" s="2"/>
      <c r="H808" s="4"/>
      <c r="I808" s="2"/>
      <c r="J808" s="2"/>
      <c r="K808" s="2"/>
      <c r="L808" s="2"/>
      <c r="M808" s="4"/>
      <c r="N808" s="4"/>
      <c r="O808" s="2"/>
      <c r="P808" s="2"/>
    </row>
    <row r="809" spans="1:16" ht="21" customHeight="1">
      <c r="A809" s="2"/>
      <c r="B809" s="2"/>
      <c r="C809" s="2"/>
      <c r="D809" s="2"/>
      <c r="E809" s="2"/>
      <c r="F809" s="2"/>
      <c r="G809" s="2"/>
      <c r="H809" s="4"/>
      <c r="I809" s="2"/>
      <c r="J809" s="2"/>
      <c r="K809" s="2"/>
      <c r="L809" s="2"/>
      <c r="M809" s="4"/>
      <c r="N809" s="4"/>
      <c r="O809" s="2"/>
      <c r="P809" s="2"/>
    </row>
    <row r="810" spans="1:16" ht="21" customHeight="1">
      <c r="A810" s="2"/>
      <c r="B810" s="2"/>
      <c r="C810" s="2"/>
      <c r="D810" s="2"/>
      <c r="E810" s="2"/>
      <c r="F810" s="2"/>
      <c r="G810" s="2"/>
      <c r="H810" s="4"/>
      <c r="I810" s="2"/>
      <c r="J810" s="2"/>
      <c r="K810" s="2"/>
      <c r="L810" s="2"/>
      <c r="M810" s="4"/>
      <c r="N810" s="4"/>
      <c r="O810" s="2"/>
      <c r="P810" s="2"/>
    </row>
    <row r="811" spans="1:16" ht="21" customHeight="1">
      <c r="A811" s="2"/>
      <c r="B811" s="2"/>
      <c r="C811" s="2"/>
      <c r="D811" s="2"/>
      <c r="E811" s="2"/>
      <c r="F811" s="2"/>
      <c r="G811" s="2"/>
      <c r="H811" s="4"/>
      <c r="I811" s="2"/>
      <c r="J811" s="2"/>
      <c r="K811" s="2"/>
      <c r="L811" s="2"/>
      <c r="M811" s="4"/>
      <c r="N811" s="4"/>
      <c r="O811" s="2"/>
      <c r="P811" s="2"/>
    </row>
    <row r="812" spans="1:16" ht="21" customHeight="1">
      <c r="A812" s="2"/>
      <c r="B812" s="2"/>
      <c r="C812" s="2"/>
      <c r="D812" s="2"/>
      <c r="E812" s="2"/>
      <c r="F812" s="2"/>
      <c r="G812" s="2"/>
      <c r="H812" s="4"/>
      <c r="I812" s="2"/>
      <c r="J812" s="2"/>
      <c r="K812" s="2"/>
      <c r="L812" s="2"/>
      <c r="M812" s="4"/>
      <c r="N812" s="4"/>
      <c r="O812" s="2"/>
      <c r="P812" s="2"/>
    </row>
    <row r="813" spans="1:16" ht="21" customHeight="1">
      <c r="A813" s="2"/>
      <c r="B813" s="2"/>
      <c r="C813" s="2"/>
      <c r="D813" s="2"/>
      <c r="E813" s="2"/>
      <c r="F813" s="2"/>
      <c r="G813" s="2"/>
      <c r="H813" s="4"/>
      <c r="I813" s="2"/>
      <c r="J813" s="2"/>
      <c r="K813" s="2"/>
      <c r="L813" s="2"/>
      <c r="M813" s="4"/>
      <c r="N813" s="4"/>
      <c r="O813" s="2"/>
      <c r="P813" s="2"/>
    </row>
    <row r="814" spans="1:16" ht="21" customHeight="1">
      <c r="A814" s="2"/>
      <c r="B814" s="2"/>
      <c r="C814" s="2"/>
      <c r="D814" s="2"/>
      <c r="E814" s="2"/>
      <c r="F814" s="2"/>
      <c r="G814" s="2"/>
      <c r="H814" s="4"/>
      <c r="I814" s="2"/>
      <c r="J814" s="2"/>
      <c r="K814" s="2"/>
      <c r="L814" s="2"/>
      <c r="M814" s="4"/>
      <c r="N814" s="4"/>
      <c r="O814" s="2"/>
      <c r="P814" s="2"/>
    </row>
    <row r="815" spans="1:16" ht="21" customHeight="1">
      <c r="A815" s="2"/>
      <c r="B815" s="2"/>
      <c r="C815" s="2"/>
      <c r="D815" s="2"/>
      <c r="E815" s="2"/>
      <c r="F815" s="2"/>
      <c r="G815" s="2"/>
      <c r="H815" s="4"/>
      <c r="I815" s="2"/>
      <c r="J815" s="2"/>
      <c r="K815" s="2"/>
      <c r="L815" s="2"/>
      <c r="M815" s="4"/>
      <c r="N815" s="4"/>
      <c r="O815" s="2"/>
      <c r="P815" s="2"/>
    </row>
    <row r="816" spans="1:16" ht="21" customHeight="1">
      <c r="A816" s="2"/>
      <c r="B816" s="2"/>
      <c r="C816" s="2"/>
      <c r="D816" s="2"/>
      <c r="E816" s="2"/>
      <c r="F816" s="2"/>
      <c r="G816" s="2"/>
      <c r="H816" s="4"/>
      <c r="I816" s="2"/>
      <c r="J816" s="2"/>
      <c r="K816" s="2"/>
      <c r="L816" s="2"/>
      <c r="M816" s="4"/>
      <c r="N816" s="4"/>
      <c r="O816" s="2"/>
      <c r="P816" s="2"/>
    </row>
    <row r="817" spans="1:16" ht="21" customHeight="1">
      <c r="A817" s="2"/>
      <c r="B817" s="2"/>
      <c r="C817" s="2"/>
      <c r="D817" s="2"/>
      <c r="E817" s="2"/>
      <c r="F817" s="2"/>
      <c r="G817" s="2"/>
      <c r="H817" s="4"/>
      <c r="I817" s="2"/>
      <c r="J817" s="2"/>
      <c r="K817" s="2"/>
      <c r="L817" s="2"/>
      <c r="M817" s="4"/>
      <c r="N817" s="4"/>
      <c r="O817" s="2"/>
      <c r="P817" s="2"/>
    </row>
    <row r="818" spans="1:16" ht="21" customHeight="1">
      <c r="A818" s="2"/>
      <c r="B818" s="2"/>
      <c r="C818" s="2"/>
      <c r="D818" s="2"/>
      <c r="E818" s="2"/>
      <c r="F818" s="2"/>
      <c r="G818" s="2"/>
      <c r="H818" s="4"/>
      <c r="I818" s="2"/>
      <c r="J818" s="2"/>
      <c r="K818" s="2"/>
      <c r="L818" s="2"/>
      <c r="M818" s="4"/>
      <c r="N818" s="4"/>
      <c r="O818" s="2"/>
      <c r="P818" s="2"/>
    </row>
    <row r="819" spans="1:16" ht="21" customHeight="1">
      <c r="A819" s="2"/>
      <c r="B819" s="2"/>
      <c r="C819" s="2"/>
      <c r="D819" s="2"/>
      <c r="E819" s="2"/>
      <c r="F819" s="2"/>
      <c r="G819" s="2"/>
      <c r="H819" s="4"/>
      <c r="I819" s="2"/>
      <c r="J819" s="2"/>
      <c r="K819" s="2"/>
      <c r="L819" s="2"/>
      <c r="M819" s="4"/>
      <c r="N819" s="4"/>
      <c r="O819" s="2"/>
      <c r="P819" s="2"/>
    </row>
    <row r="820" spans="1:16" ht="21" customHeight="1">
      <c r="A820" s="2"/>
      <c r="B820" s="2"/>
      <c r="C820" s="2"/>
      <c r="D820" s="2"/>
      <c r="E820" s="2"/>
      <c r="F820" s="2"/>
      <c r="G820" s="2"/>
      <c r="H820" s="4"/>
      <c r="I820" s="2"/>
      <c r="J820" s="2"/>
      <c r="K820" s="2"/>
      <c r="L820" s="2"/>
      <c r="M820" s="4"/>
      <c r="N820" s="4"/>
      <c r="O820" s="2"/>
      <c r="P820" s="2"/>
    </row>
    <row r="821" spans="1:16" ht="21" customHeight="1">
      <c r="A821" s="2"/>
      <c r="B821" s="2"/>
      <c r="C821" s="2"/>
      <c r="D821" s="2"/>
      <c r="E821" s="2"/>
      <c r="F821" s="2"/>
      <c r="G821" s="2"/>
      <c r="H821" s="4"/>
      <c r="I821" s="2"/>
      <c r="J821" s="2"/>
      <c r="K821" s="2"/>
      <c r="L821" s="2"/>
      <c r="M821" s="4"/>
      <c r="N821" s="4"/>
      <c r="O821" s="2"/>
      <c r="P821" s="2"/>
    </row>
    <row r="822" spans="1:16" ht="21" customHeight="1">
      <c r="A822" s="2"/>
      <c r="B822" s="2"/>
      <c r="C822" s="2"/>
      <c r="D822" s="2"/>
      <c r="E822" s="2"/>
      <c r="F822" s="2"/>
      <c r="G822" s="2"/>
      <c r="H822" s="4"/>
      <c r="I822" s="2"/>
      <c r="J822" s="2"/>
      <c r="K822" s="2"/>
      <c r="L822" s="2"/>
      <c r="M822" s="4"/>
      <c r="N822" s="4"/>
      <c r="O822" s="2"/>
      <c r="P822" s="2"/>
    </row>
    <row r="823" spans="1:16" ht="21" customHeight="1">
      <c r="A823" s="2"/>
      <c r="B823" s="2"/>
      <c r="C823" s="2"/>
      <c r="D823" s="2"/>
      <c r="E823" s="2"/>
      <c r="F823" s="2"/>
      <c r="G823" s="2"/>
      <c r="H823" s="4"/>
      <c r="I823" s="2"/>
      <c r="J823" s="2"/>
      <c r="K823" s="2"/>
      <c r="L823" s="2"/>
      <c r="M823" s="4"/>
      <c r="N823" s="4"/>
      <c r="O823" s="2"/>
      <c r="P823" s="2"/>
    </row>
    <row r="824" spans="1:16" ht="21" customHeight="1">
      <c r="A824" s="2"/>
      <c r="B824" s="2"/>
      <c r="C824" s="2"/>
      <c r="D824" s="2"/>
      <c r="E824" s="2"/>
      <c r="F824" s="2"/>
      <c r="G824" s="2"/>
      <c r="H824" s="4"/>
      <c r="I824" s="2"/>
      <c r="J824" s="2"/>
      <c r="K824" s="2"/>
      <c r="L824" s="2"/>
      <c r="M824" s="4"/>
      <c r="N824" s="4"/>
      <c r="O824" s="2"/>
      <c r="P824" s="2"/>
    </row>
    <row r="825" spans="1:16" ht="21" customHeight="1">
      <c r="A825" s="2"/>
      <c r="B825" s="2"/>
      <c r="C825" s="2"/>
      <c r="D825" s="2"/>
      <c r="E825" s="2"/>
      <c r="F825" s="2"/>
      <c r="G825" s="2"/>
      <c r="H825" s="4"/>
      <c r="I825" s="2"/>
      <c r="J825" s="2"/>
      <c r="K825" s="2"/>
      <c r="L825" s="2"/>
      <c r="M825" s="4"/>
      <c r="N825" s="4"/>
      <c r="O825" s="2"/>
      <c r="P825" s="2"/>
    </row>
    <row r="826" spans="1:16" ht="21" customHeight="1">
      <c r="A826" s="2"/>
      <c r="B826" s="2"/>
      <c r="C826" s="2"/>
      <c r="D826" s="2"/>
      <c r="E826" s="2"/>
      <c r="F826" s="2"/>
      <c r="G826" s="2"/>
      <c r="H826" s="4"/>
      <c r="I826" s="2"/>
      <c r="J826" s="2"/>
      <c r="K826" s="2"/>
      <c r="L826" s="2"/>
      <c r="M826" s="4"/>
      <c r="N826" s="4"/>
      <c r="O826" s="2"/>
      <c r="P826" s="2"/>
    </row>
    <row r="827" spans="1:16" ht="21" customHeight="1">
      <c r="A827" s="2"/>
      <c r="B827" s="2"/>
      <c r="C827" s="2"/>
      <c r="D827" s="2"/>
      <c r="E827" s="2"/>
      <c r="F827" s="2"/>
      <c r="G827" s="2"/>
      <c r="H827" s="4"/>
      <c r="I827" s="2"/>
      <c r="J827" s="2"/>
      <c r="K827" s="2"/>
      <c r="L827" s="2"/>
      <c r="M827" s="4"/>
      <c r="N827" s="4"/>
      <c r="O827" s="2"/>
      <c r="P827" s="2"/>
    </row>
    <row r="828" spans="1:16" ht="21" customHeight="1">
      <c r="A828" s="2"/>
      <c r="B828" s="2"/>
      <c r="C828" s="2"/>
      <c r="D828" s="2"/>
      <c r="E828" s="2"/>
      <c r="F828" s="2"/>
      <c r="G828" s="2"/>
      <c r="H828" s="4"/>
      <c r="I828" s="2"/>
      <c r="J828" s="2"/>
      <c r="K828" s="2"/>
      <c r="L828" s="2"/>
      <c r="M828" s="4"/>
      <c r="N828" s="4"/>
      <c r="O828" s="2"/>
      <c r="P828" s="2"/>
    </row>
    <row r="829" spans="1:16" ht="21" customHeight="1">
      <c r="A829" s="2"/>
      <c r="B829" s="2"/>
      <c r="C829" s="2"/>
      <c r="D829" s="2"/>
      <c r="E829" s="2"/>
      <c r="F829" s="2"/>
      <c r="G829" s="2"/>
      <c r="H829" s="4"/>
      <c r="I829" s="2"/>
      <c r="J829" s="2"/>
      <c r="K829" s="2"/>
      <c r="L829" s="2"/>
      <c r="M829" s="4"/>
      <c r="N829" s="4"/>
      <c r="O829" s="2"/>
      <c r="P829" s="2"/>
    </row>
    <row r="830" spans="1:16" ht="21" customHeight="1">
      <c r="A830" s="2"/>
      <c r="B830" s="2"/>
      <c r="C830" s="2"/>
      <c r="D830" s="2"/>
      <c r="E830" s="2"/>
      <c r="F830" s="2"/>
      <c r="G830" s="2"/>
      <c r="H830" s="4"/>
      <c r="I830" s="2"/>
      <c r="J830" s="2"/>
      <c r="K830" s="2"/>
      <c r="L830" s="2"/>
      <c r="M830" s="4"/>
      <c r="N830" s="4"/>
      <c r="O830" s="2"/>
      <c r="P830" s="2"/>
    </row>
    <row r="831" spans="1:16" ht="21" customHeight="1">
      <c r="A831" s="2"/>
      <c r="B831" s="2"/>
      <c r="C831" s="2"/>
      <c r="D831" s="2"/>
      <c r="E831" s="2"/>
      <c r="F831" s="2"/>
      <c r="G831" s="2"/>
      <c r="H831" s="4"/>
      <c r="I831" s="2"/>
      <c r="J831" s="2"/>
      <c r="K831" s="2"/>
      <c r="L831" s="2"/>
      <c r="M831" s="4"/>
      <c r="N831" s="4"/>
      <c r="O831" s="2"/>
      <c r="P831" s="2"/>
    </row>
    <row r="832" spans="1:16" ht="21" customHeight="1">
      <c r="A832" s="2"/>
      <c r="B832" s="2"/>
      <c r="C832" s="2"/>
      <c r="D832" s="2"/>
      <c r="E832" s="2"/>
      <c r="F832" s="2"/>
      <c r="G832" s="2"/>
      <c r="H832" s="4"/>
      <c r="I832" s="2"/>
      <c r="J832" s="2"/>
      <c r="K832" s="2"/>
      <c r="L832" s="2"/>
      <c r="M832" s="4"/>
      <c r="N832" s="4"/>
      <c r="O832" s="2"/>
      <c r="P832" s="2"/>
    </row>
    <row r="833" spans="1:16" ht="21" customHeight="1">
      <c r="A833" s="2"/>
      <c r="B833" s="2"/>
      <c r="C833" s="2"/>
      <c r="D833" s="2"/>
      <c r="E833" s="2"/>
      <c r="F833" s="2"/>
      <c r="G833" s="2"/>
      <c r="H833" s="4"/>
      <c r="I833" s="2"/>
      <c r="J833" s="2"/>
      <c r="K833" s="2"/>
      <c r="L833" s="2"/>
      <c r="M833" s="4"/>
      <c r="N833" s="4"/>
      <c r="O833" s="2"/>
      <c r="P833" s="2"/>
    </row>
    <row r="834" spans="1:16" ht="21" customHeight="1">
      <c r="A834" s="2"/>
      <c r="B834" s="2"/>
      <c r="C834" s="2"/>
      <c r="D834" s="2"/>
      <c r="E834" s="2"/>
      <c r="F834" s="2"/>
      <c r="G834" s="2"/>
      <c r="H834" s="4"/>
      <c r="I834" s="2"/>
      <c r="J834" s="2"/>
      <c r="K834" s="2"/>
      <c r="L834" s="2"/>
      <c r="M834" s="4"/>
      <c r="N834" s="4"/>
      <c r="O834" s="2"/>
      <c r="P834" s="2"/>
    </row>
    <row r="835" spans="1:16" ht="21" customHeight="1">
      <c r="A835" s="2"/>
      <c r="B835" s="2"/>
      <c r="C835" s="2"/>
      <c r="D835" s="2"/>
      <c r="E835" s="2"/>
      <c r="F835" s="2"/>
      <c r="G835" s="2"/>
      <c r="H835" s="4"/>
      <c r="I835" s="2"/>
      <c r="J835" s="2"/>
      <c r="K835" s="2"/>
      <c r="L835" s="2"/>
      <c r="M835" s="4"/>
      <c r="N835" s="4"/>
      <c r="O835" s="2"/>
      <c r="P835" s="2"/>
    </row>
    <row r="836" spans="1:16" ht="21" customHeight="1">
      <c r="A836" s="2"/>
      <c r="B836" s="2"/>
      <c r="C836" s="2"/>
      <c r="D836" s="2"/>
      <c r="E836" s="2"/>
      <c r="F836" s="2"/>
      <c r="G836" s="2"/>
      <c r="H836" s="4"/>
      <c r="I836" s="2"/>
      <c r="J836" s="2"/>
      <c r="K836" s="2"/>
      <c r="L836" s="2"/>
      <c r="M836" s="4"/>
      <c r="N836" s="4"/>
      <c r="O836" s="2"/>
      <c r="P836" s="2"/>
    </row>
    <row r="837" spans="1:16" ht="21" customHeight="1">
      <c r="A837" s="2"/>
      <c r="B837" s="2"/>
      <c r="C837" s="2"/>
      <c r="D837" s="2"/>
      <c r="E837" s="2"/>
      <c r="F837" s="2"/>
      <c r="G837" s="2"/>
      <c r="H837" s="4"/>
      <c r="I837" s="2"/>
      <c r="J837" s="2"/>
      <c r="K837" s="2"/>
      <c r="L837" s="2"/>
      <c r="M837" s="4"/>
      <c r="N837" s="4"/>
      <c r="O837" s="2"/>
      <c r="P837" s="2"/>
    </row>
    <row r="838" spans="1:16" ht="21" customHeight="1">
      <c r="A838" s="2"/>
      <c r="B838" s="2"/>
      <c r="C838" s="2"/>
      <c r="D838" s="2"/>
      <c r="E838" s="2"/>
      <c r="F838" s="2"/>
      <c r="G838" s="2"/>
      <c r="H838" s="4"/>
      <c r="I838" s="2"/>
      <c r="J838" s="2"/>
      <c r="K838" s="2"/>
      <c r="L838" s="2"/>
      <c r="M838" s="4"/>
      <c r="N838" s="4"/>
      <c r="O838" s="2"/>
      <c r="P838" s="2"/>
    </row>
    <row r="839" spans="1:16" ht="21" customHeight="1">
      <c r="A839" s="2"/>
      <c r="B839" s="2"/>
      <c r="C839" s="2"/>
      <c r="D839" s="2"/>
      <c r="E839" s="2"/>
      <c r="F839" s="2"/>
      <c r="G839" s="2"/>
      <c r="H839" s="4"/>
      <c r="I839" s="2"/>
      <c r="J839" s="2"/>
      <c r="K839" s="2"/>
      <c r="L839" s="2"/>
      <c r="M839" s="4"/>
      <c r="N839" s="4"/>
      <c r="O839" s="2"/>
      <c r="P839" s="2"/>
    </row>
    <row r="840" spans="1:16" ht="21" customHeight="1">
      <c r="A840" s="2"/>
      <c r="B840" s="2"/>
      <c r="C840" s="2"/>
      <c r="D840" s="2"/>
      <c r="E840" s="2"/>
      <c r="F840" s="2"/>
      <c r="G840" s="2"/>
      <c r="H840" s="4"/>
      <c r="I840" s="2"/>
      <c r="J840" s="2"/>
      <c r="K840" s="2"/>
      <c r="L840" s="2"/>
      <c r="M840" s="4"/>
      <c r="N840" s="4"/>
      <c r="O840" s="2"/>
      <c r="P840" s="2"/>
    </row>
    <row r="841" spans="1:16" ht="21" customHeight="1">
      <c r="A841" s="2"/>
      <c r="B841" s="2"/>
      <c r="C841" s="2"/>
      <c r="D841" s="2"/>
      <c r="E841" s="2"/>
      <c r="F841" s="2"/>
      <c r="G841" s="2"/>
      <c r="H841" s="4"/>
      <c r="I841" s="2"/>
      <c r="J841" s="2"/>
      <c r="K841" s="2"/>
      <c r="L841" s="2"/>
      <c r="M841" s="4"/>
      <c r="N841" s="4"/>
      <c r="O841" s="2"/>
      <c r="P841" s="2"/>
    </row>
    <row r="842" spans="1:16" ht="21" customHeight="1">
      <c r="A842" s="2"/>
      <c r="B842" s="2"/>
      <c r="C842" s="2"/>
      <c r="D842" s="2"/>
      <c r="E842" s="2"/>
      <c r="F842" s="2"/>
      <c r="G842" s="2"/>
      <c r="H842" s="4"/>
      <c r="I842" s="2"/>
      <c r="J842" s="2"/>
      <c r="K842" s="2"/>
      <c r="L842" s="2"/>
      <c r="M842" s="4"/>
      <c r="N842" s="4"/>
      <c r="O842" s="2"/>
      <c r="P842" s="2"/>
    </row>
    <row r="843" spans="1:16" ht="21" customHeight="1">
      <c r="A843" s="2"/>
      <c r="B843" s="2"/>
      <c r="C843" s="2"/>
      <c r="D843" s="2"/>
      <c r="E843" s="2"/>
      <c r="F843" s="2"/>
      <c r="G843" s="2"/>
      <c r="H843" s="4"/>
      <c r="I843" s="2"/>
      <c r="J843" s="2"/>
      <c r="K843" s="2"/>
      <c r="L843" s="2"/>
      <c r="M843" s="4"/>
      <c r="N843" s="4"/>
      <c r="O843" s="2"/>
      <c r="P843" s="2"/>
    </row>
    <row r="844" spans="1:16" ht="21" customHeight="1">
      <c r="A844" s="2"/>
      <c r="B844" s="2"/>
      <c r="C844" s="2"/>
      <c r="D844" s="2"/>
      <c r="E844" s="2"/>
      <c r="F844" s="2"/>
      <c r="G844" s="2"/>
      <c r="H844" s="4"/>
      <c r="I844" s="2"/>
      <c r="J844" s="2"/>
      <c r="K844" s="2"/>
      <c r="L844" s="2"/>
      <c r="M844" s="4"/>
      <c r="N844" s="4"/>
      <c r="O844" s="2"/>
      <c r="P844" s="2"/>
    </row>
    <row r="845" spans="1:16" ht="21" customHeight="1">
      <c r="A845" s="2"/>
      <c r="B845" s="2"/>
      <c r="C845" s="2"/>
      <c r="D845" s="2"/>
      <c r="E845" s="2"/>
      <c r="F845" s="2"/>
      <c r="G845" s="2"/>
      <c r="H845" s="4"/>
      <c r="I845" s="2"/>
      <c r="J845" s="2"/>
      <c r="K845" s="2"/>
      <c r="L845" s="2"/>
      <c r="M845" s="4"/>
      <c r="N845" s="4"/>
      <c r="O845" s="2"/>
      <c r="P845" s="2"/>
    </row>
    <row r="846" spans="1:16" ht="21" customHeight="1">
      <c r="A846" s="2"/>
      <c r="B846" s="2"/>
      <c r="C846" s="2"/>
      <c r="D846" s="2"/>
      <c r="E846" s="2"/>
      <c r="F846" s="2"/>
      <c r="G846" s="2"/>
      <c r="H846" s="4"/>
      <c r="I846" s="2"/>
      <c r="J846" s="2"/>
      <c r="K846" s="2"/>
      <c r="L846" s="2"/>
      <c r="M846" s="4"/>
      <c r="N846" s="4"/>
      <c r="O846" s="2"/>
      <c r="P846" s="2"/>
    </row>
    <row r="847" spans="1:16" ht="21" customHeight="1">
      <c r="A847" s="2"/>
      <c r="B847" s="2"/>
      <c r="C847" s="2"/>
      <c r="D847" s="2"/>
      <c r="E847" s="2"/>
      <c r="F847" s="2"/>
      <c r="G847" s="2"/>
      <c r="H847" s="4"/>
      <c r="I847" s="2"/>
      <c r="J847" s="2"/>
      <c r="K847" s="2"/>
      <c r="L847" s="2"/>
      <c r="M847" s="4"/>
      <c r="N847" s="4"/>
      <c r="O847" s="2"/>
      <c r="P847" s="2"/>
    </row>
    <row r="848" spans="1:16" ht="21" customHeight="1">
      <c r="A848" s="2"/>
      <c r="B848" s="2"/>
      <c r="C848" s="2"/>
      <c r="D848" s="2"/>
      <c r="E848" s="2"/>
      <c r="F848" s="2"/>
      <c r="G848" s="2"/>
      <c r="H848" s="4"/>
      <c r="I848" s="2"/>
      <c r="J848" s="2"/>
      <c r="K848" s="2"/>
      <c r="L848" s="2"/>
      <c r="M848" s="4"/>
      <c r="N848" s="4"/>
      <c r="O848" s="2"/>
      <c r="P848" s="2"/>
    </row>
    <row r="849" spans="1:16" ht="21" customHeight="1">
      <c r="A849" s="2"/>
      <c r="B849" s="2"/>
      <c r="C849" s="2"/>
      <c r="D849" s="2"/>
      <c r="E849" s="2"/>
      <c r="F849" s="2"/>
      <c r="G849" s="2"/>
      <c r="H849" s="4"/>
      <c r="I849" s="2"/>
      <c r="J849" s="2"/>
      <c r="K849" s="2"/>
      <c r="L849" s="2"/>
      <c r="M849" s="4"/>
      <c r="N849" s="4"/>
      <c r="O849" s="2"/>
      <c r="P849" s="2"/>
    </row>
    <row r="850" spans="1:16" ht="21" customHeight="1">
      <c r="A850" s="2"/>
      <c r="B850" s="2"/>
      <c r="C850" s="2"/>
      <c r="D850" s="2"/>
      <c r="E850" s="2"/>
      <c r="F850" s="2"/>
      <c r="G850" s="2"/>
      <c r="H850" s="4"/>
      <c r="I850" s="2"/>
      <c r="J850" s="2"/>
      <c r="K850" s="2"/>
      <c r="L850" s="2"/>
      <c r="M850" s="4"/>
      <c r="N850" s="4"/>
      <c r="O850" s="2"/>
      <c r="P850" s="2"/>
    </row>
  </sheetData>
  <sheetProtection algorithmName="SHA-512" hashValue="9ynsiHcopbOFUoLI1mwGVMa4nr1S7+Elxd7fB8hW8uPI2nzS35g/F+F4SbsrBshD1Rw/rv+lcF/CpV/Km44ldQ==" saltValue="D5vo8RzGcIzwxTAzEyLlDw==" spinCount="100000" sheet="1" objects="1" scenarios="1"/>
  <mergeCells count="2">
    <mergeCell ref="B2:F2"/>
    <mergeCell ref="I2:L2"/>
  </mergeCells>
  <conditionalFormatting sqref="M2:M1048576">
    <cfRule type="cellIs" dxfId="76" priority="4" operator="equal">
      <formula>"Not Applicable"</formula>
    </cfRule>
    <cfRule type="cellIs" dxfId="75" priority="5" operator="equal">
      <formula>"Not Pass"</formula>
    </cfRule>
    <cfRule type="cellIs" dxfId="74" priority="6" operator="equal">
      <formula>"Partially Pass"</formula>
    </cfRule>
    <cfRule type="cellIs" dxfId="73" priority="7" operator="equal">
      <formula>"Alternative Control"</formula>
    </cfRule>
    <cfRule type="cellIs" dxfId="72" priority="8" operator="equal">
      <formula>"Pass"</formula>
    </cfRule>
  </conditionalFormatting>
  <conditionalFormatting sqref="M4:M8">
    <cfRule type="cellIs" dxfId="71" priority="3" operator="equal">
      <formula>"&gt;&gt;เลือกระดับผลการประเมิน&lt;&lt;"</formula>
    </cfRule>
  </conditionalFormatting>
  <conditionalFormatting sqref="Q4:U8">
    <cfRule type="cellIs" dxfId="69" priority="1" operator="equal">
      <formula>OR($M4="Not Pass",$M4="Partially Pass")</formula>
    </cfRule>
  </conditionalFormatting>
  <pageMargins left="0.25" right="0.25" top="0.75" bottom="0.75" header="0.3" footer="0.3"/>
  <pageSetup paperSize="8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C610C73-1396-425E-BFB5-02F0A21B7A8D}">
            <xm:f>AND(OR(AND('1-Basic Info'!$I$11="N",$I4="x"),$I4=""),OR(AND('1-Basic Info'!$I$12="N",$J4="x"),$J4=""),OR(AND('1-Basic Info'!$I$13="N",$K4="x"),$K4=""),OR(AND('1-Basic Info'!$I$14="N",$L4="x"),$L4=""))</xm:f>
            <x14:dxf>
              <fill>
                <patternFill>
                  <bgColor theme="1"/>
                </patternFill>
              </fill>
            </x14:dxf>
          </x14:cfRule>
          <xm:sqref>M4:U8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showErrorMessage="1" xr:uid="{31D8F9BB-CD9B-4607-944F-7E385CF5522F}">
          <x14:formula1>
            <xm:f>IF(AND('1-Basic Info'!$I$11="Y",$I4="x"),Sheet1!$A$2:$A$6,IF(AND('1-Basic Info'!$I$12="Y",$J4="x"),Sheet1!$A$2:$A$6,IF(AND('1-Basic Info'!$I$13="Y",$K4="x"),Sheet1!$A$2:$A$6,IF(AND('1-Basic Info'!$I$14="Y",$L4="x"),Sheet1!$A$2:$A$6,Sheet1!$B$2))))</xm:f>
          </x14:formula1>
          <xm:sqref>M4:M8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564D8-F048-45D2-899C-A1F64392A132}">
  <sheetPr>
    <tabColor theme="4" tint="0.39997558519241921"/>
  </sheetPr>
  <dimension ref="A1:Y856"/>
  <sheetViews>
    <sheetView showGridLines="0" topLeftCell="H1" zoomScale="70" zoomScaleNormal="70" workbookViewId="0">
      <pane ySplit="3" topLeftCell="A4" activePane="bottomLeft" state="frozen"/>
      <selection activeCell="M6" sqref="M6"/>
      <selection pane="bottomLeft" activeCell="O4" sqref="O4:U14"/>
    </sheetView>
  </sheetViews>
  <sheetFormatPr defaultColWidth="14.453125" defaultRowHeight="15" customHeight="1"/>
  <cols>
    <col min="1" max="1" width="5.90625" style="6" customWidth="1"/>
    <col min="2" max="6" width="4.90625" style="6" customWidth="1"/>
    <col min="7" max="7" width="14.54296875" style="6" hidden="1" customWidth="1"/>
    <col min="8" max="8" width="91.08984375" style="6" customWidth="1"/>
    <col min="9" max="12" width="6.08984375" style="6" customWidth="1"/>
    <col min="13" max="13" width="21.08984375" style="96" customWidth="1"/>
    <col min="14" max="14" width="19.08984375" style="6" customWidth="1"/>
    <col min="15" max="15" width="70.81640625" style="6" customWidth="1"/>
    <col min="16" max="20" width="50.81640625" style="6" customWidth="1"/>
    <col min="21" max="21" width="18.90625" style="6" bestFit="1" customWidth="1"/>
    <col min="22" max="25" width="8.90625" style="6" customWidth="1"/>
    <col min="26" max="16384" width="14.453125" style="6"/>
  </cols>
  <sheetData>
    <row r="1" spans="1:25" ht="34.5" customHeight="1">
      <c r="A1" s="114" t="s">
        <v>881</v>
      </c>
      <c r="B1" s="103"/>
      <c r="C1" s="103"/>
      <c r="D1" s="103"/>
      <c r="E1" s="103"/>
      <c r="F1" s="103"/>
      <c r="G1" s="103"/>
      <c r="H1" s="104"/>
      <c r="I1" s="106"/>
      <c r="J1" s="105"/>
      <c r="K1" s="105"/>
      <c r="L1" s="107"/>
      <c r="M1" s="103"/>
      <c r="N1" s="103"/>
      <c r="O1" s="107"/>
      <c r="P1" s="107"/>
      <c r="Q1" s="107"/>
      <c r="R1" s="107"/>
      <c r="S1" s="107"/>
      <c r="T1" s="107"/>
      <c r="U1" s="107"/>
    </row>
    <row r="2" spans="1:25" ht="24.75" customHeight="1">
      <c r="A2" s="2"/>
      <c r="B2" s="508" t="s">
        <v>89</v>
      </c>
      <c r="C2" s="509"/>
      <c r="D2" s="509"/>
      <c r="E2" s="509"/>
      <c r="F2" s="510"/>
      <c r="G2" s="3"/>
      <c r="H2" s="4"/>
      <c r="I2" s="507" t="s">
        <v>331</v>
      </c>
      <c r="J2" s="511"/>
      <c r="K2" s="511"/>
      <c r="L2" s="512"/>
      <c r="M2" s="4"/>
      <c r="N2" s="4"/>
      <c r="O2" s="2"/>
      <c r="P2" s="2"/>
      <c r="Q2" s="5"/>
      <c r="R2" s="5"/>
      <c r="S2" s="5"/>
      <c r="T2" s="5"/>
      <c r="U2" s="5"/>
      <c r="V2" s="5"/>
      <c r="W2" s="5"/>
      <c r="X2" s="5"/>
      <c r="Y2" s="5"/>
    </row>
    <row r="3" spans="1:25" ht="110.25" customHeight="1">
      <c r="A3" s="18" t="s">
        <v>120</v>
      </c>
      <c r="B3" s="84" t="s">
        <v>93</v>
      </c>
      <c r="C3" s="84" t="s">
        <v>94</v>
      </c>
      <c r="D3" s="84" t="s">
        <v>95</v>
      </c>
      <c r="E3" s="84" t="s">
        <v>96</v>
      </c>
      <c r="F3" s="84" t="s">
        <v>97</v>
      </c>
      <c r="G3" s="18" t="s">
        <v>332</v>
      </c>
      <c r="H3" s="18" t="s">
        <v>702</v>
      </c>
      <c r="I3" s="182" t="s">
        <v>741</v>
      </c>
      <c r="J3" s="182" t="s">
        <v>743</v>
      </c>
      <c r="K3" s="182" t="s">
        <v>744</v>
      </c>
      <c r="L3" s="182" t="s">
        <v>742</v>
      </c>
      <c r="M3" s="18" t="s">
        <v>121</v>
      </c>
      <c r="N3" s="18" t="s">
        <v>333</v>
      </c>
      <c r="O3" s="30" t="s">
        <v>845</v>
      </c>
      <c r="P3" s="30" t="s">
        <v>846</v>
      </c>
      <c r="Q3" s="30" t="s">
        <v>733</v>
      </c>
      <c r="R3" s="30" t="s">
        <v>334</v>
      </c>
      <c r="S3" s="30" t="s">
        <v>335</v>
      </c>
      <c r="T3" s="31" t="s">
        <v>336</v>
      </c>
      <c r="U3" s="31" t="s">
        <v>902</v>
      </c>
    </row>
    <row r="4" spans="1:25" ht="54">
      <c r="A4" s="19">
        <v>1</v>
      </c>
      <c r="B4" s="20" t="s">
        <v>126</v>
      </c>
      <c r="C4" s="21"/>
      <c r="D4" s="19"/>
      <c r="E4" s="19"/>
      <c r="F4" s="19"/>
      <c r="G4" s="22" t="s">
        <v>407</v>
      </c>
      <c r="H4" s="22" t="s">
        <v>586</v>
      </c>
      <c r="I4" s="20" t="s">
        <v>126</v>
      </c>
      <c r="J4" s="20" t="s">
        <v>126</v>
      </c>
      <c r="K4" s="20" t="s">
        <v>126</v>
      </c>
      <c r="L4" s="20" t="s">
        <v>126</v>
      </c>
      <c r="M4" s="309" t="str">
        <f>IF(AND('1-Basic Info'!$I$11="Y",$I4="x"),"&gt;&gt;เลือกระดับผลการประเมิน&lt;&lt;",IF(AND('1-Basic Info'!$I$12="Y",$J4="x"),"&gt;&gt;เลือกระดับผลการประเมิน&lt;&lt;",IF(AND('1-Basic Info'!$I$13="Y",$K4="x"),"&gt;&gt;เลือกระดับผลการประเมิน&lt;&lt;",IF(AND('1-Basic Info'!$I$14="Y",$L4="x"),"&gt;&gt;เลือกระดับผลการประเมิน&lt;&lt;","Not Applicable"))))</f>
        <v>Not Applicable</v>
      </c>
      <c r="N4" s="20" t="str" cm="1">
        <f t="array" ref="N4">_xlfn.SWITCH(M4,"Not Pass","ต่ำ","Partially Pass","ต่ำ","Alternative Control","ปานกลาง","Pass","สูง","Not Applicable","N/A","&gt;&gt;เลือกระดับผลการประเมิน&lt;&lt;","-")</f>
        <v>N/A</v>
      </c>
      <c r="O4" s="324"/>
      <c r="P4" s="324"/>
      <c r="Q4" s="327"/>
      <c r="R4" s="327"/>
      <c r="S4" s="327"/>
      <c r="T4" s="327"/>
      <c r="U4" s="327"/>
    </row>
    <row r="5" spans="1:25" ht="108">
      <c r="A5" s="19">
        <v>2</v>
      </c>
      <c r="B5" s="20" t="s">
        <v>126</v>
      </c>
      <c r="C5" s="20" t="s">
        <v>126</v>
      </c>
      <c r="D5" s="19"/>
      <c r="E5" s="19"/>
      <c r="F5" s="19"/>
      <c r="G5" s="22" t="s">
        <v>408</v>
      </c>
      <c r="H5" s="22" t="s">
        <v>587</v>
      </c>
      <c r="I5" s="20" t="s">
        <v>126</v>
      </c>
      <c r="J5" s="20" t="s">
        <v>126</v>
      </c>
      <c r="K5" s="20" t="s">
        <v>126</v>
      </c>
      <c r="L5" s="20" t="s">
        <v>126</v>
      </c>
      <c r="M5" s="309" t="str">
        <f>IF(AND('1-Basic Info'!$I$11="Y",$I5="x"),"&gt;&gt;เลือกระดับผลการประเมิน&lt;&lt;",IF(AND('1-Basic Info'!$I$12="Y",$J5="x"),"&gt;&gt;เลือกระดับผลการประเมิน&lt;&lt;",IF(AND('1-Basic Info'!$I$13="Y",$K5="x"),"&gt;&gt;เลือกระดับผลการประเมิน&lt;&lt;",IF(AND('1-Basic Info'!$I$14="Y",$L5="x"),"&gt;&gt;เลือกระดับผลการประเมิน&lt;&lt;","Not Applicable"))))</f>
        <v>Not Applicable</v>
      </c>
      <c r="N5" s="20" t="str" cm="1">
        <f t="array" ref="N5">_xlfn.SWITCH(M5,"Not Pass","ต่ำ","Partially Pass","ต่ำ","Alternative Control","ปานกลาง","Pass","สูง","Not Applicable","N/A","&gt;&gt;เลือกระดับผลการประเมิน&lt;&lt;","-")</f>
        <v>N/A</v>
      </c>
      <c r="O5" s="324"/>
      <c r="P5" s="324"/>
      <c r="Q5" s="327"/>
      <c r="R5" s="327"/>
      <c r="S5" s="327"/>
      <c r="T5" s="327"/>
      <c r="U5" s="327"/>
    </row>
    <row r="6" spans="1:25" ht="198">
      <c r="A6" s="19">
        <v>3</v>
      </c>
      <c r="B6" s="21"/>
      <c r="C6" s="20" t="s">
        <v>126</v>
      </c>
      <c r="D6" s="19"/>
      <c r="E6" s="19"/>
      <c r="F6" s="19"/>
      <c r="G6" s="22" t="s">
        <v>409</v>
      </c>
      <c r="H6" s="22" t="s">
        <v>588</v>
      </c>
      <c r="I6" s="20" t="s">
        <v>126</v>
      </c>
      <c r="J6" s="20" t="s">
        <v>126</v>
      </c>
      <c r="K6" s="20" t="s">
        <v>126</v>
      </c>
      <c r="L6" s="20" t="s">
        <v>126</v>
      </c>
      <c r="M6" s="309" t="str">
        <f>IF(AND('1-Basic Info'!$I$11="Y",$I6="x"),"&gt;&gt;เลือกระดับผลการประเมิน&lt;&lt;",IF(AND('1-Basic Info'!$I$12="Y",$J6="x"),"&gt;&gt;เลือกระดับผลการประเมิน&lt;&lt;",IF(AND('1-Basic Info'!$I$13="Y",$K6="x"),"&gt;&gt;เลือกระดับผลการประเมิน&lt;&lt;",IF(AND('1-Basic Info'!$I$14="Y",$L6="x"),"&gt;&gt;เลือกระดับผลการประเมิน&lt;&lt;","Not Applicable"))))</f>
        <v>Not Applicable</v>
      </c>
      <c r="N6" s="20" t="str" cm="1">
        <f t="array" ref="N6">_xlfn.SWITCH(M6,"Not Pass","ต่ำ","Partially Pass","ต่ำ","Alternative Control","ปานกลาง","Pass","สูง","Not Applicable","N/A","&gt;&gt;เลือกระดับผลการประเมิน&lt;&lt;","-")</f>
        <v>N/A</v>
      </c>
      <c r="O6" s="324"/>
      <c r="P6" s="324"/>
      <c r="Q6" s="327"/>
      <c r="R6" s="327"/>
      <c r="S6" s="327"/>
      <c r="T6" s="327"/>
      <c r="U6" s="327"/>
    </row>
    <row r="7" spans="1:25" ht="54">
      <c r="A7" s="19">
        <v>4</v>
      </c>
      <c r="B7" s="21"/>
      <c r="C7" s="20" t="s">
        <v>126</v>
      </c>
      <c r="D7" s="19"/>
      <c r="E7" s="19"/>
      <c r="F7" s="19"/>
      <c r="G7" s="22" t="s">
        <v>410</v>
      </c>
      <c r="H7" s="22" t="s">
        <v>656</v>
      </c>
      <c r="I7" s="20" t="s">
        <v>126</v>
      </c>
      <c r="J7" s="20" t="s">
        <v>126</v>
      </c>
      <c r="K7" s="20" t="s">
        <v>126</v>
      </c>
      <c r="L7" s="20" t="s">
        <v>126</v>
      </c>
      <c r="M7" s="309" t="str">
        <f>IF(AND('1-Basic Info'!$I$11="Y",$I7="x"),"&gt;&gt;เลือกระดับผลการประเมิน&lt;&lt;",IF(AND('1-Basic Info'!$I$12="Y",$J7="x"),"&gt;&gt;เลือกระดับผลการประเมิน&lt;&lt;",IF(AND('1-Basic Info'!$I$13="Y",$K7="x"),"&gt;&gt;เลือกระดับผลการประเมิน&lt;&lt;",IF(AND('1-Basic Info'!$I$14="Y",$L7="x"),"&gt;&gt;เลือกระดับผลการประเมิน&lt;&lt;","Not Applicable"))))</f>
        <v>Not Applicable</v>
      </c>
      <c r="N7" s="20" t="str" cm="1">
        <f t="array" ref="N7">_xlfn.SWITCH(M7,"Not Pass","ต่ำ","Partially Pass","ต่ำ","Alternative Control","ปานกลาง","Pass","สูง","Not Applicable","N/A","&gt;&gt;เลือกระดับผลการประเมิน&lt;&lt;","-")</f>
        <v>N/A</v>
      </c>
      <c r="O7" s="324"/>
      <c r="P7" s="324"/>
      <c r="Q7" s="327"/>
      <c r="R7" s="327"/>
      <c r="S7" s="327"/>
      <c r="T7" s="327"/>
      <c r="U7" s="327"/>
    </row>
    <row r="8" spans="1:25" ht="162">
      <c r="A8" s="19">
        <v>5</v>
      </c>
      <c r="B8" s="21"/>
      <c r="C8" s="20" t="s">
        <v>126</v>
      </c>
      <c r="D8" s="19"/>
      <c r="E8" s="19"/>
      <c r="F8" s="19"/>
      <c r="G8" s="22" t="s">
        <v>411</v>
      </c>
      <c r="H8" s="22" t="s">
        <v>589</v>
      </c>
      <c r="I8" s="20" t="s">
        <v>126</v>
      </c>
      <c r="J8" s="20" t="s">
        <v>126</v>
      </c>
      <c r="K8" s="20" t="s">
        <v>126</v>
      </c>
      <c r="L8" s="20" t="s">
        <v>126</v>
      </c>
      <c r="M8" s="309" t="str">
        <f>IF(AND('1-Basic Info'!$I$11="Y",$I8="x"),"&gt;&gt;เลือกระดับผลการประเมิน&lt;&lt;",IF(AND('1-Basic Info'!$I$12="Y",$J8="x"),"&gt;&gt;เลือกระดับผลการประเมิน&lt;&lt;",IF(AND('1-Basic Info'!$I$13="Y",$K8="x"),"&gt;&gt;เลือกระดับผลการประเมิน&lt;&lt;",IF(AND('1-Basic Info'!$I$14="Y",$L8="x"),"&gt;&gt;เลือกระดับผลการประเมิน&lt;&lt;","Not Applicable"))))</f>
        <v>Not Applicable</v>
      </c>
      <c r="N8" s="20" t="str" cm="1">
        <f t="array" ref="N8">_xlfn.SWITCH(M8,"Not Pass","ต่ำ","Partially Pass","ต่ำ","Alternative Control","ปานกลาง","Pass","สูง","Not Applicable","N/A","&gt;&gt;เลือกระดับผลการประเมิน&lt;&lt;","-")</f>
        <v>N/A</v>
      </c>
      <c r="O8" s="324"/>
      <c r="P8" s="324"/>
      <c r="Q8" s="327"/>
      <c r="R8" s="327"/>
      <c r="S8" s="327"/>
      <c r="T8" s="327"/>
      <c r="U8" s="327"/>
    </row>
    <row r="9" spans="1:25" ht="54">
      <c r="A9" s="19">
        <v>6</v>
      </c>
      <c r="B9" s="19"/>
      <c r="C9" s="20" t="s">
        <v>126</v>
      </c>
      <c r="D9" s="19"/>
      <c r="E9" s="19"/>
      <c r="F9" s="19"/>
      <c r="G9" s="22" t="s">
        <v>412</v>
      </c>
      <c r="H9" s="22" t="s">
        <v>590</v>
      </c>
      <c r="I9" s="20" t="s">
        <v>126</v>
      </c>
      <c r="J9" s="20" t="s">
        <v>126</v>
      </c>
      <c r="K9" s="20" t="s">
        <v>126</v>
      </c>
      <c r="L9" s="20" t="s">
        <v>126</v>
      </c>
      <c r="M9" s="309" t="str">
        <f>IF(AND('1-Basic Info'!$I$11="Y",$I9="x"),"&gt;&gt;เลือกระดับผลการประเมิน&lt;&lt;",IF(AND('1-Basic Info'!$I$12="Y",$J9="x"),"&gt;&gt;เลือกระดับผลการประเมิน&lt;&lt;",IF(AND('1-Basic Info'!$I$13="Y",$K9="x"),"&gt;&gt;เลือกระดับผลการประเมิน&lt;&lt;",IF(AND('1-Basic Info'!$I$14="Y",$L9="x"),"&gt;&gt;เลือกระดับผลการประเมิน&lt;&lt;","Not Applicable"))))</f>
        <v>Not Applicable</v>
      </c>
      <c r="N9" s="20" t="str" cm="1">
        <f t="array" ref="N9">_xlfn.SWITCH(M9,"Not Pass","ต่ำ","Partially Pass","ต่ำ","Alternative Control","ปานกลาง","Pass","สูง","Not Applicable","N/A","&gt;&gt;เลือกระดับผลการประเมิน&lt;&lt;","-")</f>
        <v>N/A</v>
      </c>
      <c r="O9" s="324"/>
      <c r="P9" s="324"/>
      <c r="Q9" s="327"/>
      <c r="R9" s="327"/>
      <c r="S9" s="327"/>
      <c r="T9" s="327"/>
      <c r="U9" s="327"/>
    </row>
    <row r="10" spans="1:25" ht="129.65" customHeight="1">
      <c r="A10" s="19">
        <v>7</v>
      </c>
      <c r="B10" s="19"/>
      <c r="C10" s="20" t="s">
        <v>126</v>
      </c>
      <c r="D10" s="21"/>
      <c r="E10" s="19"/>
      <c r="F10" s="19"/>
      <c r="G10" s="22" t="s">
        <v>413</v>
      </c>
      <c r="H10" s="22" t="s">
        <v>591</v>
      </c>
      <c r="I10" s="20" t="s">
        <v>126</v>
      </c>
      <c r="J10" s="20" t="s">
        <v>126</v>
      </c>
      <c r="K10" s="20" t="s">
        <v>126</v>
      </c>
      <c r="L10" s="20" t="s">
        <v>126</v>
      </c>
      <c r="M10" s="309" t="str">
        <f>IF(AND('1-Basic Info'!$I$11="Y",$I10="x"),"&gt;&gt;เลือกระดับผลการประเมิน&lt;&lt;",IF(AND('1-Basic Info'!$I$12="Y",$J10="x"),"&gt;&gt;เลือกระดับผลการประเมิน&lt;&lt;",IF(AND('1-Basic Info'!$I$13="Y",$K10="x"),"&gt;&gt;เลือกระดับผลการประเมิน&lt;&lt;",IF(AND('1-Basic Info'!$I$14="Y",$L10="x"),"&gt;&gt;เลือกระดับผลการประเมิน&lt;&lt;","Not Applicable"))))</f>
        <v>Not Applicable</v>
      </c>
      <c r="N10" s="20" t="str" cm="1">
        <f t="array" ref="N10">_xlfn.SWITCH(M10,"Not Pass","ต่ำ","Partially Pass","ต่ำ","Alternative Control","ปานกลาง","Pass","สูง","Not Applicable","N/A","&gt;&gt;เลือกระดับผลการประเมิน&lt;&lt;","-")</f>
        <v>N/A</v>
      </c>
      <c r="O10" s="324"/>
      <c r="P10" s="324"/>
      <c r="Q10" s="327"/>
      <c r="R10" s="327"/>
      <c r="S10" s="327"/>
      <c r="T10" s="327"/>
      <c r="U10" s="327"/>
    </row>
    <row r="11" spans="1:25" ht="288">
      <c r="A11" s="19">
        <v>8</v>
      </c>
      <c r="B11" s="19"/>
      <c r="C11" s="20" t="s">
        <v>126</v>
      </c>
      <c r="D11" s="21"/>
      <c r="E11" s="20" t="s">
        <v>126</v>
      </c>
      <c r="F11" s="21"/>
      <c r="G11" s="22" t="s">
        <v>414</v>
      </c>
      <c r="H11" s="22" t="s">
        <v>657</v>
      </c>
      <c r="I11" s="20" t="s">
        <v>126</v>
      </c>
      <c r="J11" s="20" t="s">
        <v>126</v>
      </c>
      <c r="K11" s="20" t="s">
        <v>126</v>
      </c>
      <c r="L11" s="20" t="s">
        <v>126</v>
      </c>
      <c r="M11" s="309" t="str">
        <f>IF(AND('1-Basic Info'!$I$11="Y",$I11="x"),"&gt;&gt;เลือกระดับผลการประเมิน&lt;&lt;",IF(AND('1-Basic Info'!$I$12="Y",$J11="x"),"&gt;&gt;เลือกระดับผลการประเมิน&lt;&lt;",IF(AND('1-Basic Info'!$I$13="Y",$K11="x"),"&gt;&gt;เลือกระดับผลการประเมิน&lt;&lt;",IF(AND('1-Basic Info'!$I$14="Y",$L11="x"),"&gt;&gt;เลือกระดับผลการประเมิน&lt;&lt;","Not Applicable"))))</f>
        <v>Not Applicable</v>
      </c>
      <c r="N11" s="20" t="str" cm="1">
        <f t="array" ref="N11">_xlfn.SWITCH(M11,"Not Pass","ต่ำ","Partially Pass","ต่ำ","Alternative Control","ปานกลาง","Pass","สูง","Not Applicable","N/A","&gt;&gt;เลือกระดับผลการประเมิน&lt;&lt;","-")</f>
        <v>N/A</v>
      </c>
      <c r="O11" s="324"/>
      <c r="P11" s="324"/>
      <c r="Q11" s="327"/>
      <c r="R11" s="327"/>
      <c r="S11" s="327"/>
      <c r="T11" s="327"/>
      <c r="U11" s="327"/>
    </row>
    <row r="12" spans="1:25" ht="72">
      <c r="A12" s="19">
        <v>9</v>
      </c>
      <c r="B12" s="19"/>
      <c r="C12" s="20" t="s">
        <v>126</v>
      </c>
      <c r="D12" s="21"/>
      <c r="E12" s="19"/>
      <c r="F12" s="19"/>
      <c r="G12" s="22" t="s">
        <v>415</v>
      </c>
      <c r="H12" s="27" t="s">
        <v>592</v>
      </c>
      <c r="I12" s="20" t="s">
        <v>126</v>
      </c>
      <c r="J12" s="20" t="s">
        <v>126</v>
      </c>
      <c r="K12" s="20" t="s">
        <v>126</v>
      </c>
      <c r="L12" s="20" t="s">
        <v>126</v>
      </c>
      <c r="M12" s="309" t="str">
        <f>IF(AND('1-Basic Info'!$I$11="Y",$I12="x"),"&gt;&gt;เลือกระดับผลการประเมิน&lt;&lt;",IF(AND('1-Basic Info'!$I$12="Y",$J12="x"),"&gt;&gt;เลือกระดับผลการประเมิน&lt;&lt;",IF(AND('1-Basic Info'!$I$13="Y",$K12="x"),"&gt;&gt;เลือกระดับผลการประเมิน&lt;&lt;",IF(AND('1-Basic Info'!$I$14="Y",$L12="x"),"&gt;&gt;เลือกระดับผลการประเมิน&lt;&lt;","Not Applicable"))))</f>
        <v>Not Applicable</v>
      </c>
      <c r="N12" s="20" t="str" cm="1">
        <f t="array" ref="N12">_xlfn.SWITCH(M12,"Not Pass","ต่ำ","Partially Pass","ต่ำ","Alternative Control","ปานกลาง","Pass","สูง","Not Applicable","N/A","&gt;&gt;เลือกระดับผลการประเมิน&lt;&lt;","-")</f>
        <v>N/A</v>
      </c>
      <c r="O12" s="324"/>
      <c r="P12" s="324"/>
      <c r="Q12" s="327"/>
      <c r="R12" s="327"/>
      <c r="S12" s="327"/>
      <c r="T12" s="327"/>
      <c r="U12" s="327"/>
    </row>
    <row r="13" spans="1:25" ht="162">
      <c r="A13" s="19">
        <v>10</v>
      </c>
      <c r="B13" s="19"/>
      <c r="C13" s="20" t="s">
        <v>126</v>
      </c>
      <c r="D13" s="19"/>
      <c r="E13" s="20" t="s">
        <v>126</v>
      </c>
      <c r="F13" s="19"/>
      <c r="G13" s="22" t="s">
        <v>416</v>
      </c>
      <c r="H13" s="24" t="s">
        <v>593</v>
      </c>
      <c r="I13" s="20" t="s">
        <v>126</v>
      </c>
      <c r="J13" s="20" t="s">
        <v>126</v>
      </c>
      <c r="K13" s="20" t="s">
        <v>126</v>
      </c>
      <c r="L13" s="20" t="s">
        <v>126</v>
      </c>
      <c r="M13" s="309" t="str">
        <f>IF(AND('1-Basic Info'!$I$11="Y",$I13="x"),"&gt;&gt;เลือกระดับผลการประเมิน&lt;&lt;",IF(AND('1-Basic Info'!$I$12="Y",$J13="x"),"&gt;&gt;เลือกระดับผลการประเมิน&lt;&lt;",IF(AND('1-Basic Info'!$I$13="Y",$K13="x"),"&gt;&gt;เลือกระดับผลการประเมิน&lt;&lt;",IF(AND('1-Basic Info'!$I$14="Y",$L13="x"),"&gt;&gt;เลือกระดับผลการประเมิน&lt;&lt;","Not Applicable"))))</f>
        <v>Not Applicable</v>
      </c>
      <c r="N13" s="20" t="str" cm="1">
        <f t="array" ref="N13">_xlfn.SWITCH(M13,"Not Pass","ต่ำ","Partially Pass","ต่ำ","Alternative Control","ปานกลาง","Pass","สูง","Not Applicable","N/A","&gt;&gt;เลือกระดับผลการประเมิน&lt;&lt;","-")</f>
        <v>N/A</v>
      </c>
      <c r="O13" s="324"/>
      <c r="P13" s="324"/>
      <c r="Q13" s="327"/>
      <c r="R13" s="327"/>
      <c r="S13" s="327"/>
      <c r="T13" s="327"/>
      <c r="U13" s="327"/>
    </row>
    <row r="14" spans="1:25" ht="144">
      <c r="A14" s="19">
        <v>11</v>
      </c>
      <c r="B14" s="19"/>
      <c r="C14" s="20" t="s">
        <v>126</v>
      </c>
      <c r="D14" s="19"/>
      <c r="E14" s="21"/>
      <c r="F14" s="20" t="s">
        <v>126</v>
      </c>
      <c r="G14" s="22" t="s">
        <v>417</v>
      </c>
      <c r="H14" s="24" t="s">
        <v>594</v>
      </c>
      <c r="I14" s="20" t="s">
        <v>126</v>
      </c>
      <c r="J14" s="20" t="s">
        <v>126</v>
      </c>
      <c r="K14" s="20" t="s">
        <v>126</v>
      </c>
      <c r="L14" s="20" t="s">
        <v>126</v>
      </c>
      <c r="M14" s="309" t="str">
        <f>IF(AND('1-Basic Info'!$I$11="Y",$I14="x"),"&gt;&gt;เลือกระดับผลการประเมิน&lt;&lt;",IF(AND('1-Basic Info'!$I$12="Y",$J14="x"),"&gt;&gt;เลือกระดับผลการประเมิน&lt;&lt;",IF(AND('1-Basic Info'!$I$13="Y",$K14="x"),"&gt;&gt;เลือกระดับผลการประเมิน&lt;&lt;",IF(AND('1-Basic Info'!$I$14="Y",$L14="x"),"&gt;&gt;เลือกระดับผลการประเมิน&lt;&lt;","Not Applicable"))))</f>
        <v>Not Applicable</v>
      </c>
      <c r="N14" s="20" t="str" cm="1">
        <f t="array" ref="N14">_xlfn.SWITCH(M14,"Not Pass","ต่ำ","Partially Pass","ต่ำ","Alternative Control","ปานกลาง","Pass","สูง","Not Applicable","N/A","&gt;&gt;เลือกระดับผลการประเมิน&lt;&lt;","-")</f>
        <v>N/A</v>
      </c>
      <c r="O14" s="324"/>
      <c r="P14" s="324"/>
      <c r="Q14" s="327"/>
      <c r="R14" s="327"/>
      <c r="S14" s="327"/>
      <c r="T14" s="327"/>
      <c r="U14" s="327"/>
    </row>
    <row r="15" spans="1:25" ht="21" customHeight="1">
      <c r="A15" s="2"/>
      <c r="B15" s="2"/>
      <c r="C15" s="2"/>
      <c r="D15" s="2"/>
      <c r="E15" s="2"/>
      <c r="F15" s="2"/>
      <c r="G15" s="2"/>
      <c r="H15" s="4"/>
      <c r="I15" s="2"/>
      <c r="J15" s="2"/>
      <c r="K15" s="2"/>
      <c r="L15" s="2"/>
      <c r="M15" s="4"/>
      <c r="N15" s="4"/>
      <c r="O15" s="2"/>
      <c r="P15" s="2"/>
    </row>
    <row r="16" spans="1:25" ht="21" customHeight="1">
      <c r="A16" s="2"/>
      <c r="B16" s="2"/>
      <c r="C16" s="2"/>
      <c r="D16" s="2"/>
      <c r="E16" s="2"/>
      <c r="F16" s="2"/>
      <c r="G16" s="2"/>
      <c r="H16" s="4"/>
      <c r="I16" s="2"/>
      <c r="J16" s="2"/>
      <c r="K16" s="2"/>
      <c r="L16" s="2"/>
      <c r="M16" s="4"/>
      <c r="N16" s="4"/>
      <c r="O16" s="2"/>
      <c r="P16" s="2"/>
    </row>
    <row r="17" spans="1:16" ht="21" customHeight="1">
      <c r="A17" s="2"/>
      <c r="B17" s="2"/>
      <c r="C17" s="2"/>
      <c r="D17" s="2"/>
      <c r="E17" s="2"/>
      <c r="F17" s="2"/>
      <c r="G17" s="2"/>
      <c r="H17" s="4"/>
      <c r="I17" s="2"/>
      <c r="J17" s="2"/>
      <c r="K17" s="2"/>
      <c r="L17" s="2"/>
      <c r="M17" s="4"/>
      <c r="N17" s="4"/>
      <c r="O17" s="2"/>
      <c r="P17" s="2"/>
    </row>
    <row r="18" spans="1:16" ht="21" customHeight="1">
      <c r="A18" s="2"/>
      <c r="B18" s="2"/>
      <c r="C18" s="2"/>
      <c r="D18" s="2"/>
      <c r="E18" s="2"/>
      <c r="F18" s="2"/>
      <c r="G18" s="2"/>
      <c r="H18" s="4"/>
      <c r="I18" s="2"/>
      <c r="J18" s="2"/>
      <c r="K18" s="2"/>
      <c r="L18" s="2"/>
      <c r="M18" s="4"/>
      <c r="N18" s="4"/>
      <c r="O18" s="2"/>
      <c r="P18" s="2"/>
    </row>
    <row r="19" spans="1:16" ht="21" customHeight="1">
      <c r="A19" s="2"/>
      <c r="B19" s="2"/>
      <c r="C19" s="2"/>
      <c r="D19" s="2"/>
      <c r="E19" s="2"/>
      <c r="F19" s="2"/>
      <c r="G19" s="2"/>
      <c r="H19" s="4"/>
      <c r="I19" s="2"/>
      <c r="J19" s="2"/>
      <c r="K19" s="2"/>
      <c r="L19" s="2"/>
      <c r="M19" s="4"/>
      <c r="N19" s="4"/>
      <c r="O19" s="2"/>
      <c r="P19" s="2"/>
    </row>
    <row r="20" spans="1:16" ht="21" customHeight="1">
      <c r="A20" s="2"/>
      <c r="B20" s="2"/>
      <c r="C20" s="2"/>
      <c r="D20" s="2"/>
      <c r="E20" s="2"/>
      <c r="F20" s="2"/>
      <c r="G20" s="2"/>
      <c r="H20" s="4"/>
      <c r="I20" s="2"/>
      <c r="J20" s="2"/>
      <c r="K20" s="2"/>
      <c r="L20" s="2"/>
      <c r="M20" s="4"/>
      <c r="N20" s="4"/>
      <c r="O20" s="2"/>
      <c r="P20" s="2"/>
    </row>
    <row r="21" spans="1:16" ht="21" customHeight="1">
      <c r="A21" s="2"/>
      <c r="B21" s="2"/>
      <c r="C21" s="2"/>
      <c r="D21" s="2"/>
      <c r="E21" s="2"/>
      <c r="F21" s="2"/>
      <c r="G21" s="2"/>
      <c r="H21" s="4"/>
      <c r="I21" s="2"/>
      <c r="J21" s="2"/>
      <c r="K21" s="2"/>
      <c r="L21" s="2"/>
      <c r="M21" s="4"/>
      <c r="N21" s="4"/>
      <c r="O21" s="2"/>
      <c r="P21" s="2"/>
    </row>
    <row r="22" spans="1:16" ht="21" customHeight="1">
      <c r="A22" s="2"/>
      <c r="B22" s="2"/>
      <c r="C22" s="2"/>
      <c r="D22" s="2"/>
      <c r="E22" s="2"/>
      <c r="F22" s="2"/>
      <c r="G22" s="2"/>
      <c r="H22" s="4"/>
      <c r="I22" s="2"/>
      <c r="J22" s="2"/>
      <c r="K22" s="2"/>
      <c r="L22" s="2"/>
      <c r="M22" s="4"/>
      <c r="N22" s="4"/>
      <c r="O22" s="2"/>
      <c r="P22" s="2"/>
    </row>
    <row r="23" spans="1:16" ht="21" customHeight="1">
      <c r="A23" s="2"/>
      <c r="B23" s="2"/>
      <c r="C23" s="2"/>
      <c r="D23" s="2"/>
      <c r="E23" s="2"/>
      <c r="F23" s="2"/>
      <c r="G23" s="2"/>
      <c r="H23" s="4"/>
      <c r="I23" s="2"/>
      <c r="J23" s="2"/>
      <c r="K23" s="2"/>
      <c r="L23" s="2"/>
      <c r="M23" s="4"/>
      <c r="N23" s="4"/>
      <c r="O23" s="2"/>
      <c r="P23" s="2"/>
    </row>
    <row r="24" spans="1:16" ht="21" customHeight="1">
      <c r="A24" s="2"/>
      <c r="B24" s="2"/>
      <c r="C24" s="2"/>
      <c r="D24" s="2"/>
      <c r="E24" s="2"/>
      <c r="F24" s="2"/>
      <c r="G24" s="2"/>
      <c r="H24" s="4"/>
      <c r="I24" s="2"/>
      <c r="J24" s="2"/>
      <c r="K24" s="2"/>
      <c r="L24" s="2"/>
      <c r="M24" s="4"/>
      <c r="N24" s="4"/>
      <c r="O24" s="2"/>
      <c r="P24" s="2"/>
    </row>
    <row r="25" spans="1:16" ht="21" customHeight="1">
      <c r="A25" s="2"/>
      <c r="B25" s="2"/>
      <c r="C25" s="2"/>
      <c r="D25" s="2"/>
      <c r="E25" s="2"/>
      <c r="F25" s="2"/>
      <c r="G25" s="2"/>
      <c r="H25" s="4"/>
      <c r="I25" s="2"/>
      <c r="J25" s="2"/>
      <c r="K25" s="2"/>
      <c r="L25" s="2"/>
      <c r="M25" s="4"/>
      <c r="N25" s="4"/>
      <c r="O25" s="2"/>
      <c r="P25" s="2"/>
    </row>
    <row r="26" spans="1:16" ht="21" customHeight="1">
      <c r="A26" s="2"/>
      <c r="B26" s="2"/>
      <c r="C26" s="2"/>
      <c r="D26" s="2"/>
      <c r="E26" s="2"/>
      <c r="F26" s="2"/>
      <c r="G26" s="2"/>
      <c r="H26" s="4"/>
      <c r="I26" s="2"/>
      <c r="J26" s="2"/>
      <c r="K26" s="2"/>
      <c r="L26" s="2"/>
      <c r="M26" s="4"/>
      <c r="N26" s="4"/>
      <c r="O26" s="2"/>
      <c r="P26" s="2"/>
    </row>
    <row r="27" spans="1:16" ht="21" customHeight="1">
      <c r="A27" s="2"/>
      <c r="B27" s="2"/>
      <c r="C27" s="2"/>
      <c r="D27" s="2"/>
      <c r="E27" s="2"/>
      <c r="F27" s="2"/>
      <c r="G27" s="2"/>
      <c r="H27" s="4"/>
      <c r="I27" s="2"/>
      <c r="J27" s="2"/>
      <c r="K27" s="2"/>
      <c r="L27" s="2"/>
      <c r="M27" s="4"/>
      <c r="N27" s="4"/>
      <c r="O27" s="2"/>
      <c r="P27" s="2"/>
    </row>
    <row r="28" spans="1:16" ht="21" customHeight="1">
      <c r="A28" s="2"/>
      <c r="B28" s="2"/>
      <c r="C28" s="2"/>
      <c r="D28" s="2"/>
      <c r="E28" s="2"/>
      <c r="F28" s="2"/>
      <c r="G28" s="2"/>
      <c r="H28" s="4"/>
      <c r="I28" s="2"/>
      <c r="J28" s="2"/>
      <c r="K28" s="2"/>
      <c r="L28" s="2"/>
      <c r="M28" s="4"/>
      <c r="N28" s="4"/>
      <c r="O28" s="2"/>
      <c r="P28" s="2"/>
    </row>
    <row r="29" spans="1:16" ht="21" customHeight="1">
      <c r="A29" s="2"/>
      <c r="B29" s="2"/>
      <c r="C29" s="2"/>
      <c r="D29" s="2"/>
      <c r="E29" s="2"/>
      <c r="F29" s="2"/>
      <c r="G29" s="2"/>
      <c r="H29" s="4"/>
      <c r="I29" s="2"/>
      <c r="J29" s="2"/>
      <c r="K29" s="2"/>
      <c r="L29" s="2"/>
      <c r="M29" s="4"/>
      <c r="N29" s="4"/>
      <c r="O29" s="2"/>
      <c r="P29" s="2"/>
    </row>
    <row r="30" spans="1:16" ht="21" customHeight="1">
      <c r="A30" s="2"/>
      <c r="B30" s="2"/>
      <c r="C30" s="2"/>
      <c r="D30" s="2"/>
      <c r="E30" s="2"/>
      <c r="F30" s="2"/>
      <c r="G30" s="2"/>
      <c r="H30" s="4"/>
      <c r="I30" s="2"/>
      <c r="J30" s="2"/>
      <c r="K30" s="2"/>
      <c r="L30" s="2"/>
      <c r="M30" s="4"/>
      <c r="N30" s="4"/>
      <c r="O30" s="2"/>
      <c r="P30" s="2"/>
    </row>
    <row r="31" spans="1:16" ht="21" customHeight="1">
      <c r="A31" s="2"/>
      <c r="B31" s="2"/>
      <c r="C31" s="2"/>
      <c r="D31" s="2"/>
      <c r="E31" s="2"/>
      <c r="F31" s="2"/>
      <c r="G31" s="2"/>
      <c r="H31" s="4"/>
      <c r="I31" s="2"/>
      <c r="J31" s="2"/>
      <c r="K31" s="2"/>
      <c r="L31" s="2"/>
      <c r="M31" s="4"/>
      <c r="N31" s="4"/>
      <c r="O31" s="2"/>
      <c r="P31" s="2"/>
    </row>
    <row r="32" spans="1:16" ht="21" customHeight="1">
      <c r="A32" s="2"/>
      <c r="B32" s="2"/>
      <c r="C32" s="2"/>
      <c r="D32" s="2"/>
      <c r="E32" s="2"/>
      <c r="F32" s="2"/>
      <c r="G32" s="2"/>
      <c r="H32" s="4"/>
      <c r="I32" s="2"/>
      <c r="J32" s="2"/>
      <c r="K32" s="2"/>
      <c r="L32" s="2"/>
      <c r="M32" s="4"/>
      <c r="N32" s="4"/>
      <c r="O32" s="2"/>
      <c r="P32" s="2"/>
    </row>
    <row r="33" spans="1:16" ht="21" customHeight="1">
      <c r="A33" s="2"/>
      <c r="B33" s="2"/>
      <c r="C33" s="2"/>
      <c r="D33" s="2"/>
      <c r="E33" s="2"/>
      <c r="F33" s="2"/>
      <c r="G33" s="2"/>
      <c r="H33" s="4"/>
      <c r="I33" s="2"/>
      <c r="J33" s="2"/>
      <c r="K33" s="2"/>
      <c r="L33" s="2"/>
      <c r="M33" s="4"/>
      <c r="N33" s="4"/>
      <c r="O33" s="2"/>
      <c r="P33" s="2"/>
    </row>
    <row r="34" spans="1:16" ht="21" customHeight="1">
      <c r="A34" s="2"/>
      <c r="B34" s="2"/>
      <c r="C34" s="2"/>
      <c r="D34" s="2"/>
      <c r="E34" s="2"/>
      <c r="F34" s="2"/>
      <c r="G34" s="2"/>
      <c r="H34" s="4"/>
      <c r="I34" s="2"/>
      <c r="J34" s="2"/>
      <c r="K34" s="2"/>
      <c r="L34" s="2"/>
      <c r="M34" s="4"/>
      <c r="N34" s="4"/>
      <c r="O34" s="2"/>
      <c r="P34" s="2"/>
    </row>
    <row r="35" spans="1:16" ht="21" customHeight="1">
      <c r="A35" s="2"/>
      <c r="B35" s="2"/>
      <c r="C35" s="2"/>
      <c r="D35" s="2"/>
      <c r="E35" s="2"/>
      <c r="F35" s="2"/>
      <c r="G35" s="2"/>
      <c r="H35" s="4"/>
      <c r="I35" s="2"/>
      <c r="J35" s="2"/>
      <c r="K35" s="2"/>
      <c r="L35" s="2"/>
      <c r="M35" s="4"/>
      <c r="N35" s="4"/>
      <c r="O35" s="2"/>
      <c r="P35" s="2"/>
    </row>
    <row r="36" spans="1:16" ht="21" customHeight="1">
      <c r="A36" s="2"/>
      <c r="B36" s="2"/>
      <c r="C36" s="2"/>
      <c r="D36" s="2"/>
      <c r="E36" s="2"/>
      <c r="F36" s="2"/>
      <c r="G36" s="2"/>
      <c r="H36" s="4"/>
      <c r="I36" s="2"/>
      <c r="J36" s="2"/>
      <c r="K36" s="2"/>
      <c r="L36" s="2"/>
      <c r="M36" s="4"/>
      <c r="N36" s="4"/>
      <c r="O36" s="2"/>
      <c r="P36" s="2"/>
    </row>
    <row r="37" spans="1:16" ht="21" customHeight="1">
      <c r="A37" s="2"/>
      <c r="B37" s="2"/>
      <c r="C37" s="2"/>
      <c r="D37" s="2"/>
      <c r="E37" s="2"/>
      <c r="F37" s="2"/>
      <c r="G37" s="2"/>
      <c r="H37" s="4"/>
      <c r="I37" s="2"/>
      <c r="J37" s="2"/>
      <c r="K37" s="2"/>
      <c r="L37" s="2"/>
      <c r="M37" s="4"/>
      <c r="N37" s="4"/>
      <c r="O37" s="2"/>
      <c r="P37" s="2"/>
    </row>
    <row r="38" spans="1:16" ht="21" customHeight="1">
      <c r="A38" s="2"/>
      <c r="B38" s="2"/>
      <c r="C38" s="2"/>
      <c r="D38" s="2"/>
      <c r="E38" s="2"/>
      <c r="F38" s="2"/>
      <c r="G38" s="2"/>
      <c r="H38" s="4"/>
      <c r="I38" s="2"/>
      <c r="J38" s="2"/>
      <c r="K38" s="2"/>
      <c r="L38" s="2"/>
      <c r="M38" s="4"/>
      <c r="N38" s="4"/>
      <c r="O38" s="2"/>
      <c r="P38" s="2"/>
    </row>
    <row r="39" spans="1:16" ht="21" customHeight="1">
      <c r="A39" s="2"/>
      <c r="B39" s="2"/>
      <c r="C39" s="2"/>
      <c r="D39" s="2"/>
      <c r="E39" s="2"/>
      <c r="F39" s="2"/>
      <c r="G39" s="2"/>
      <c r="H39" s="4"/>
      <c r="I39" s="2"/>
      <c r="J39" s="2"/>
      <c r="K39" s="2"/>
      <c r="L39" s="2"/>
      <c r="M39" s="4"/>
      <c r="N39" s="4"/>
      <c r="O39" s="2"/>
      <c r="P39" s="2"/>
    </row>
    <row r="40" spans="1:16" ht="21" customHeight="1">
      <c r="A40" s="2"/>
      <c r="B40" s="2"/>
      <c r="C40" s="2"/>
      <c r="D40" s="2"/>
      <c r="E40" s="2"/>
      <c r="F40" s="2"/>
      <c r="G40" s="2"/>
      <c r="H40" s="4"/>
      <c r="I40" s="2"/>
      <c r="J40" s="2"/>
      <c r="K40" s="2"/>
      <c r="L40" s="2"/>
      <c r="M40" s="4"/>
      <c r="N40" s="4"/>
      <c r="O40" s="2"/>
      <c r="P40" s="2"/>
    </row>
    <row r="41" spans="1:16" ht="21" customHeight="1">
      <c r="A41" s="2"/>
      <c r="B41" s="2"/>
      <c r="C41" s="2"/>
      <c r="D41" s="2"/>
      <c r="E41" s="2"/>
      <c r="F41" s="2"/>
      <c r="G41" s="2"/>
      <c r="H41" s="4"/>
      <c r="I41" s="2"/>
      <c r="J41" s="2"/>
      <c r="K41" s="2"/>
      <c r="L41" s="2"/>
      <c r="M41" s="4"/>
      <c r="N41" s="4"/>
      <c r="O41" s="2"/>
      <c r="P41" s="2"/>
    </row>
    <row r="42" spans="1:16" ht="21" customHeight="1">
      <c r="A42" s="2"/>
      <c r="B42" s="2"/>
      <c r="C42" s="2"/>
      <c r="D42" s="2"/>
      <c r="E42" s="2"/>
      <c r="F42" s="2"/>
      <c r="G42" s="2"/>
      <c r="H42" s="4"/>
      <c r="I42" s="2"/>
      <c r="J42" s="2"/>
      <c r="K42" s="2"/>
      <c r="L42" s="2"/>
      <c r="M42" s="4"/>
      <c r="N42" s="4"/>
      <c r="O42" s="2"/>
      <c r="P42" s="2"/>
    </row>
    <row r="43" spans="1:16" ht="21" customHeight="1">
      <c r="A43" s="2"/>
      <c r="B43" s="2"/>
      <c r="C43" s="2"/>
      <c r="D43" s="2"/>
      <c r="E43" s="2"/>
      <c r="F43" s="2"/>
      <c r="G43" s="2"/>
      <c r="H43" s="4"/>
      <c r="I43" s="2"/>
      <c r="J43" s="2"/>
      <c r="K43" s="2"/>
      <c r="L43" s="2"/>
      <c r="M43" s="4"/>
      <c r="N43" s="4"/>
      <c r="O43" s="2"/>
      <c r="P43" s="2"/>
    </row>
    <row r="44" spans="1:16" ht="21" customHeight="1">
      <c r="A44" s="2"/>
      <c r="B44" s="2"/>
      <c r="C44" s="2"/>
      <c r="D44" s="2"/>
      <c r="E44" s="2"/>
      <c r="F44" s="2"/>
      <c r="G44" s="2"/>
      <c r="H44" s="4"/>
      <c r="I44" s="2"/>
      <c r="J44" s="2"/>
      <c r="K44" s="2"/>
      <c r="L44" s="2"/>
      <c r="M44" s="4"/>
      <c r="N44" s="4"/>
      <c r="O44" s="2"/>
      <c r="P44" s="2"/>
    </row>
    <row r="45" spans="1:16" ht="21" customHeight="1">
      <c r="A45" s="2"/>
      <c r="B45" s="2"/>
      <c r="C45" s="2"/>
      <c r="D45" s="2"/>
      <c r="E45" s="2"/>
      <c r="F45" s="2"/>
      <c r="G45" s="2"/>
      <c r="H45" s="4"/>
      <c r="I45" s="2"/>
      <c r="J45" s="2"/>
      <c r="K45" s="2"/>
      <c r="L45" s="2"/>
      <c r="M45" s="4"/>
      <c r="N45" s="4"/>
      <c r="O45" s="2"/>
      <c r="P45" s="2"/>
    </row>
    <row r="46" spans="1:16" ht="21" customHeight="1">
      <c r="A46" s="2"/>
      <c r="B46" s="2"/>
      <c r="C46" s="2"/>
      <c r="D46" s="2"/>
      <c r="E46" s="2"/>
      <c r="F46" s="2"/>
      <c r="G46" s="2"/>
      <c r="H46" s="4"/>
      <c r="I46" s="2"/>
      <c r="J46" s="2"/>
      <c r="K46" s="2"/>
      <c r="L46" s="2"/>
      <c r="M46" s="4"/>
      <c r="N46" s="4"/>
      <c r="O46" s="2"/>
      <c r="P46" s="2"/>
    </row>
    <row r="47" spans="1:16" ht="21" customHeight="1">
      <c r="A47" s="2"/>
      <c r="B47" s="2"/>
      <c r="C47" s="2"/>
      <c r="D47" s="2"/>
      <c r="E47" s="2"/>
      <c r="F47" s="2"/>
      <c r="G47" s="2"/>
      <c r="H47" s="4"/>
      <c r="I47" s="2"/>
      <c r="J47" s="2"/>
      <c r="K47" s="2"/>
      <c r="L47" s="2"/>
      <c r="M47" s="4"/>
      <c r="N47" s="4"/>
      <c r="O47" s="2"/>
      <c r="P47" s="2"/>
    </row>
    <row r="48" spans="1:16" ht="21" customHeight="1">
      <c r="A48" s="2"/>
      <c r="B48" s="2"/>
      <c r="C48" s="2"/>
      <c r="D48" s="2"/>
      <c r="E48" s="2"/>
      <c r="F48" s="2"/>
      <c r="G48" s="2"/>
      <c r="H48" s="4"/>
      <c r="I48" s="2"/>
      <c r="J48" s="2"/>
      <c r="K48" s="2"/>
      <c r="L48" s="2"/>
      <c r="M48" s="4"/>
      <c r="N48" s="4"/>
      <c r="O48" s="2"/>
      <c r="P48" s="2"/>
    </row>
    <row r="49" spans="1:16" ht="21" customHeight="1">
      <c r="A49" s="2"/>
      <c r="B49" s="2"/>
      <c r="C49" s="2"/>
      <c r="D49" s="2"/>
      <c r="E49" s="2"/>
      <c r="F49" s="2"/>
      <c r="G49" s="2"/>
      <c r="H49" s="4"/>
      <c r="I49" s="2"/>
      <c r="J49" s="2"/>
      <c r="K49" s="2"/>
      <c r="L49" s="2"/>
      <c r="M49" s="4"/>
      <c r="N49" s="4"/>
      <c r="O49" s="2"/>
      <c r="P49" s="2"/>
    </row>
    <row r="50" spans="1:16" ht="21" customHeight="1">
      <c r="A50" s="2"/>
      <c r="B50" s="2"/>
      <c r="C50" s="2"/>
      <c r="D50" s="2"/>
      <c r="E50" s="2"/>
      <c r="F50" s="2"/>
      <c r="G50" s="2"/>
      <c r="H50" s="4"/>
      <c r="I50" s="2"/>
      <c r="J50" s="2"/>
      <c r="K50" s="2"/>
      <c r="L50" s="2"/>
      <c r="M50" s="4"/>
      <c r="N50" s="4"/>
      <c r="O50" s="2"/>
      <c r="P50" s="2"/>
    </row>
    <row r="51" spans="1:16" ht="21" customHeight="1">
      <c r="A51" s="2"/>
      <c r="B51" s="2"/>
      <c r="C51" s="2"/>
      <c r="D51" s="2"/>
      <c r="E51" s="2"/>
      <c r="F51" s="2"/>
      <c r="G51" s="2"/>
      <c r="H51" s="4"/>
      <c r="I51" s="2"/>
      <c r="J51" s="2"/>
      <c r="K51" s="2"/>
      <c r="L51" s="2"/>
      <c r="M51" s="4"/>
      <c r="N51" s="4"/>
      <c r="O51" s="2"/>
      <c r="P51" s="2"/>
    </row>
    <row r="52" spans="1:16" ht="21" customHeight="1">
      <c r="A52" s="2"/>
      <c r="B52" s="2"/>
      <c r="C52" s="2"/>
      <c r="D52" s="2"/>
      <c r="E52" s="2"/>
      <c r="F52" s="2"/>
      <c r="G52" s="2"/>
      <c r="H52" s="4"/>
      <c r="I52" s="2"/>
      <c r="J52" s="2"/>
      <c r="K52" s="2"/>
      <c r="L52" s="2"/>
      <c r="M52" s="4"/>
      <c r="N52" s="4"/>
      <c r="O52" s="2"/>
      <c r="P52" s="2"/>
    </row>
    <row r="53" spans="1:16" ht="21" customHeight="1">
      <c r="A53" s="2"/>
      <c r="B53" s="2"/>
      <c r="C53" s="2"/>
      <c r="D53" s="2"/>
      <c r="E53" s="2"/>
      <c r="F53" s="2"/>
      <c r="G53" s="2"/>
      <c r="H53" s="4"/>
      <c r="I53" s="2"/>
      <c r="J53" s="2"/>
      <c r="K53" s="2"/>
      <c r="L53" s="2"/>
      <c r="M53" s="4"/>
      <c r="N53" s="4"/>
      <c r="O53" s="2"/>
      <c r="P53" s="2"/>
    </row>
    <row r="54" spans="1:16" ht="21" customHeight="1">
      <c r="A54" s="2"/>
      <c r="B54" s="2"/>
      <c r="C54" s="2"/>
      <c r="D54" s="2"/>
      <c r="E54" s="2"/>
      <c r="F54" s="2"/>
      <c r="G54" s="2"/>
      <c r="H54" s="4"/>
      <c r="I54" s="2"/>
      <c r="J54" s="2"/>
      <c r="K54" s="2"/>
      <c r="L54" s="2"/>
      <c r="M54" s="4"/>
      <c r="N54" s="4"/>
      <c r="O54" s="2"/>
      <c r="P54" s="2"/>
    </row>
    <row r="55" spans="1:16" ht="21" customHeight="1">
      <c r="A55" s="2"/>
      <c r="B55" s="2"/>
      <c r="C55" s="2"/>
      <c r="D55" s="2"/>
      <c r="E55" s="2"/>
      <c r="F55" s="2"/>
      <c r="G55" s="2"/>
      <c r="H55" s="4"/>
      <c r="I55" s="2"/>
      <c r="J55" s="2"/>
      <c r="K55" s="2"/>
      <c r="L55" s="2"/>
      <c r="M55" s="4"/>
      <c r="N55" s="4"/>
      <c r="O55" s="2"/>
      <c r="P55" s="2"/>
    </row>
    <row r="56" spans="1:16" ht="21" customHeight="1">
      <c r="A56" s="2"/>
      <c r="B56" s="2"/>
      <c r="C56" s="2"/>
      <c r="D56" s="2"/>
      <c r="E56" s="2"/>
      <c r="F56" s="2"/>
      <c r="G56" s="2"/>
      <c r="H56" s="4"/>
      <c r="I56" s="2"/>
      <c r="J56" s="2"/>
      <c r="K56" s="2"/>
      <c r="L56" s="2"/>
      <c r="M56" s="4"/>
      <c r="N56" s="4"/>
      <c r="O56" s="2"/>
      <c r="P56" s="2"/>
    </row>
    <row r="57" spans="1:16" ht="21" customHeight="1">
      <c r="A57" s="2"/>
      <c r="B57" s="2"/>
      <c r="C57" s="2"/>
      <c r="D57" s="2"/>
      <c r="E57" s="2"/>
      <c r="F57" s="2"/>
      <c r="G57" s="2"/>
      <c r="H57" s="4"/>
      <c r="I57" s="2"/>
      <c r="J57" s="2"/>
      <c r="K57" s="2"/>
      <c r="L57" s="2"/>
      <c r="M57" s="4"/>
      <c r="N57" s="4"/>
      <c r="O57" s="2"/>
      <c r="P57" s="2"/>
    </row>
    <row r="58" spans="1:16" ht="21" customHeight="1">
      <c r="A58" s="2"/>
      <c r="B58" s="2"/>
      <c r="C58" s="2"/>
      <c r="D58" s="2"/>
      <c r="E58" s="2"/>
      <c r="F58" s="2"/>
      <c r="G58" s="2"/>
      <c r="H58" s="4"/>
      <c r="I58" s="2"/>
      <c r="J58" s="2"/>
      <c r="K58" s="2"/>
      <c r="L58" s="2"/>
      <c r="M58" s="4"/>
      <c r="N58" s="4"/>
      <c r="O58" s="2"/>
      <c r="P58" s="2"/>
    </row>
    <row r="59" spans="1:16" ht="21" customHeight="1">
      <c r="A59" s="2"/>
      <c r="B59" s="2"/>
      <c r="C59" s="2"/>
      <c r="D59" s="2"/>
      <c r="E59" s="2"/>
      <c r="F59" s="2"/>
      <c r="G59" s="2"/>
      <c r="H59" s="4"/>
      <c r="I59" s="2"/>
      <c r="J59" s="2"/>
      <c r="K59" s="2"/>
      <c r="L59" s="2"/>
      <c r="M59" s="4"/>
      <c r="N59" s="4"/>
      <c r="O59" s="2"/>
      <c r="P59" s="2"/>
    </row>
    <row r="60" spans="1:16" ht="21" customHeight="1">
      <c r="A60" s="2"/>
      <c r="B60" s="2"/>
      <c r="C60" s="2"/>
      <c r="D60" s="2"/>
      <c r="E60" s="2"/>
      <c r="F60" s="2"/>
      <c r="G60" s="2"/>
      <c r="H60" s="4"/>
      <c r="I60" s="2"/>
      <c r="J60" s="2"/>
      <c r="K60" s="2"/>
      <c r="L60" s="2"/>
      <c r="M60" s="4"/>
      <c r="N60" s="4"/>
      <c r="O60" s="2"/>
      <c r="P60" s="2"/>
    </row>
    <row r="61" spans="1:16" ht="21" customHeight="1">
      <c r="A61" s="2"/>
      <c r="B61" s="2"/>
      <c r="C61" s="2"/>
      <c r="D61" s="2"/>
      <c r="E61" s="2"/>
      <c r="F61" s="2"/>
      <c r="G61" s="2"/>
      <c r="H61" s="4"/>
      <c r="I61" s="2"/>
      <c r="J61" s="2"/>
      <c r="K61" s="2"/>
      <c r="L61" s="2"/>
      <c r="M61" s="4"/>
      <c r="N61" s="4"/>
      <c r="O61" s="2"/>
      <c r="P61" s="2"/>
    </row>
    <row r="62" spans="1:16" ht="21" customHeight="1">
      <c r="A62" s="2"/>
      <c r="B62" s="2"/>
      <c r="C62" s="2"/>
      <c r="D62" s="2"/>
      <c r="E62" s="2"/>
      <c r="F62" s="2"/>
      <c r="G62" s="2"/>
      <c r="H62" s="4"/>
      <c r="I62" s="2"/>
      <c r="J62" s="2"/>
      <c r="K62" s="2"/>
      <c r="L62" s="2"/>
      <c r="M62" s="4"/>
      <c r="N62" s="4"/>
      <c r="O62" s="2"/>
      <c r="P62" s="2"/>
    </row>
    <row r="63" spans="1:16" ht="21" customHeight="1">
      <c r="A63" s="2"/>
      <c r="B63" s="2"/>
      <c r="C63" s="2"/>
      <c r="D63" s="2"/>
      <c r="E63" s="2"/>
      <c r="F63" s="2"/>
      <c r="G63" s="2"/>
      <c r="H63" s="4"/>
      <c r="I63" s="2"/>
      <c r="J63" s="2"/>
      <c r="K63" s="2"/>
      <c r="L63" s="2"/>
      <c r="M63" s="4"/>
      <c r="N63" s="4"/>
      <c r="O63" s="2"/>
      <c r="P63" s="2"/>
    </row>
    <row r="64" spans="1:16" ht="21" customHeight="1">
      <c r="A64" s="2"/>
      <c r="B64" s="2"/>
      <c r="C64" s="2"/>
      <c r="D64" s="2"/>
      <c r="E64" s="2"/>
      <c r="F64" s="2"/>
      <c r="G64" s="2"/>
      <c r="H64" s="4"/>
      <c r="I64" s="2"/>
      <c r="J64" s="2"/>
      <c r="K64" s="2"/>
      <c r="L64" s="2"/>
      <c r="M64" s="4"/>
      <c r="N64" s="4"/>
      <c r="O64" s="2"/>
      <c r="P64" s="2"/>
    </row>
    <row r="65" spans="1:16" ht="21" customHeight="1">
      <c r="A65" s="2"/>
      <c r="B65" s="2"/>
      <c r="C65" s="2"/>
      <c r="D65" s="2"/>
      <c r="E65" s="2"/>
      <c r="F65" s="2"/>
      <c r="G65" s="2"/>
      <c r="H65" s="4"/>
      <c r="I65" s="2"/>
      <c r="J65" s="2"/>
      <c r="K65" s="2"/>
      <c r="L65" s="2"/>
      <c r="M65" s="4"/>
      <c r="N65" s="4"/>
      <c r="O65" s="2"/>
      <c r="P65" s="2"/>
    </row>
    <row r="66" spans="1:16" ht="21" customHeight="1">
      <c r="A66" s="2"/>
      <c r="B66" s="2"/>
      <c r="C66" s="2"/>
      <c r="D66" s="2"/>
      <c r="E66" s="2"/>
      <c r="F66" s="2"/>
      <c r="G66" s="2"/>
      <c r="H66" s="4"/>
      <c r="I66" s="2"/>
      <c r="J66" s="2"/>
      <c r="K66" s="2"/>
      <c r="L66" s="2"/>
      <c r="M66" s="4"/>
      <c r="N66" s="4"/>
      <c r="O66" s="2"/>
      <c r="P66" s="2"/>
    </row>
    <row r="67" spans="1:16" ht="21" customHeight="1">
      <c r="A67" s="2"/>
      <c r="B67" s="2"/>
      <c r="C67" s="2"/>
      <c r="D67" s="2"/>
      <c r="E67" s="2"/>
      <c r="F67" s="2"/>
      <c r="G67" s="2"/>
      <c r="H67" s="4"/>
      <c r="I67" s="2"/>
      <c r="J67" s="2"/>
      <c r="K67" s="2"/>
      <c r="L67" s="2"/>
      <c r="M67" s="4"/>
      <c r="N67" s="4"/>
      <c r="O67" s="2"/>
      <c r="P67" s="2"/>
    </row>
    <row r="68" spans="1:16" ht="21" customHeight="1">
      <c r="A68" s="2"/>
      <c r="B68" s="2"/>
      <c r="C68" s="2"/>
      <c r="D68" s="2"/>
      <c r="E68" s="2"/>
      <c r="F68" s="2"/>
      <c r="G68" s="2"/>
      <c r="H68" s="4"/>
      <c r="I68" s="2"/>
      <c r="J68" s="2"/>
      <c r="K68" s="2"/>
      <c r="L68" s="2"/>
      <c r="M68" s="4"/>
      <c r="N68" s="4"/>
      <c r="O68" s="2"/>
      <c r="P68" s="2"/>
    </row>
    <row r="69" spans="1:16" ht="21" customHeight="1">
      <c r="A69" s="2"/>
      <c r="B69" s="2"/>
      <c r="C69" s="2"/>
      <c r="D69" s="2"/>
      <c r="E69" s="2"/>
      <c r="F69" s="2"/>
      <c r="G69" s="2"/>
      <c r="H69" s="4"/>
      <c r="I69" s="2"/>
      <c r="J69" s="2"/>
      <c r="K69" s="2"/>
      <c r="L69" s="2"/>
      <c r="M69" s="4"/>
      <c r="N69" s="4"/>
      <c r="O69" s="2"/>
      <c r="P69" s="2"/>
    </row>
    <row r="70" spans="1:16" ht="21" customHeight="1">
      <c r="A70" s="2"/>
      <c r="B70" s="2"/>
      <c r="C70" s="2"/>
      <c r="D70" s="2"/>
      <c r="E70" s="2"/>
      <c r="F70" s="2"/>
      <c r="G70" s="2"/>
      <c r="H70" s="4"/>
      <c r="I70" s="2"/>
      <c r="J70" s="2"/>
      <c r="K70" s="2"/>
      <c r="L70" s="2"/>
      <c r="M70" s="4"/>
      <c r="N70" s="4"/>
      <c r="O70" s="2"/>
      <c r="P70" s="2"/>
    </row>
    <row r="71" spans="1:16" ht="21" customHeight="1">
      <c r="A71" s="2"/>
      <c r="B71" s="2"/>
      <c r="C71" s="2"/>
      <c r="D71" s="2"/>
      <c r="E71" s="2"/>
      <c r="F71" s="2"/>
      <c r="G71" s="2"/>
      <c r="H71" s="4"/>
      <c r="I71" s="2"/>
      <c r="J71" s="2"/>
      <c r="K71" s="2"/>
      <c r="L71" s="2"/>
      <c r="M71" s="4"/>
      <c r="N71" s="4"/>
      <c r="O71" s="2"/>
      <c r="P71" s="2"/>
    </row>
    <row r="72" spans="1:16" ht="21" customHeight="1">
      <c r="A72" s="2"/>
      <c r="B72" s="2"/>
      <c r="C72" s="2"/>
      <c r="D72" s="2"/>
      <c r="E72" s="2"/>
      <c r="F72" s="2"/>
      <c r="G72" s="2"/>
      <c r="H72" s="4"/>
      <c r="I72" s="2"/>
      <c r="J72" s="2"/>
      <c r="K72" s="2"/>
      <c r="L72" s="2"/>
      <c r="M72" s="4"/>
      <c r="N72" s="4"/>
      <c r="O72" s="2"/>
      <c r="P72" s="2"/>
    </row>
    <row r="73" spans="1:16" ht="21" customHeight="1">
      <c r="A73" s="2"/>
      <c r="B73" s="2"/>
      <c r="C73" s="2"/>
      <c r="D73" s="2"/>
      <c r="E73" s="2"/>
      <c r="F73" s="2"/>
      <c r="G73" s="2"/>
      <c r="H73" s="4"/>
      <c r="I73" s="2"/>
      <c r="J73" s="2"/>
      <c r="K73" s="2"/>
      <c r="L73" s="2"/>
      <c r="M73" s="4"/>
      <c r="N73" s="4"/>
      <c r="O73" s="2"/>
      <c r="P73" s="2"/>
    </row>
    <row r="74" spans="1:16" ht="21" customHeight="1">
      <c r="A74" s="2"/>
      <c r="B74" s="2"/>
      <c r="C74" s="2"/>
      <c r="D74" s="2"/>
      <c r="E74" s="2"/>
      <c r="F74" s="2"/>
      <c r="G74" s="2"/>
      <c r="H74" s="4"/>
      <c r="I74" s="2"/>
      <c r="J74" s="2"/>
      <c r="K74" s="2"/>
      <c r="L74" s="2"/>
      <c r="M74" s="4"/>
      <c r="N74" s="4"/>
      <c r="O74" s="2"/>
      <c r="P74" s="2"/>
    </row>
    <row r="75" spans="1:16" ht="21" customHeight="1">
      <c r="A75" s="2"/>
      <c r="B75" s="2"/>
      <c r="C75" s="2"/>
      <c r="D75" s="2"/>
      <c r="E75" s="2"/>
      <c r="F75" s="2"/>
      <c r="G75" s="2"/>
      <c r="H75" s="4"/>
      <c r="I75" s="2"/>
      <c r="J75" s="2"/>
      <c r="K75" s="2"/>
      <c r="L75" s="2"/>
      <c r="M75" s="4"/>
      <c r="N75" s="4"/>
      <c r="O75" s="2"/>
      <c r="P75" s="2"/>
    </row>
    <row r="76" spans="1:16" ht="21" customHeight="1">
      <c r="A76" s="2"/>
      <c r="B76" s="2"/>
      <c r="C76" s="2"/>
      <c r="D76" s="2"/>
      <c r="E76" s="2"/>
      <c r="F76" s="2"/>
      <c r="G76" s="2"/>
      <c r="H76" s="4"/>
      <c r="I76" s="2"/>
      <c r="J76" s="2"/>
      <c r="K76" s="2"/>
      <c r="L76" s="2"/>
      <c r="M76" s="4"/>
      <c r="N76" s="4"/>
      <c r="O76" s="2"/>
      <c r="P76" s="2"/>
    </row>
    <row r="77" spans="1:16" ht="21" customHeight="1">
      <c r="A77" s="2"/>
      <c r="B77" s="2"/>
      <c r="C77" s="2"/>
      <c r="D77" s="2"/>
      <c r="E77" s="2"/>
      <c r="F77" s="2"/>
      <c r="G77" s="2"/>
      <c r="H77" s="4"/>
      <c r="I77" s="2"/>
      <c r="J77" s="2"/>
      <c r="K77" s="2"/>
      <c r="L77" s="2"/>
      <c r="M77" s="4"/>
      <c r="N77" s="4"/>
      <c r="O77" s="2"/>
      <c r="P77" s="2"/>
    </row>
    <row r="78" spans="1:16" ht="21" customHeight="1">
      <c r="A78" s="2"/>
      <c r="B78" s="2"/>
      <c r="C78" s="2"/>
      <c r="D78" s="2"/>
      <c r="E78" s="2"/>
      <c r="F78" s="2"/>
      <c r="G78" s="2"/>
      <c r="H78" s="4"/>
      <c r="I78" s="2"/>
      <c r="J78" s="2"/>
      <c r="K78" s="2"/>
      <c r="L78" s="2"/>
      <c r="M78" s="4"/>
      <c r="N78" s="4"/>
      <c r="O78" s="2"/>
      <c r="P78" s="2"/>
    </row>
    <row r="79" spans="1:16" ht="21" customHeight="1">
      <c r="A79" s="2"/>
      <c r="B79" s="2"/>
      <c r="C79" s="2"/>
      <c r="D79" s="2"/>
      <c r="E79" s="2"/>
      <c r="F79" s="2"/>
      <c r="G79" s="2"/>
      <c r="H79" s="4"/>
      <c r="I79" s="2"/>
      <c r="J79" s="2"/>
      <c r="K79" s="2"/>
      <c r="L79" s="2"/>
      <c r="M79" s="4"/>
      <c r="N79" s="4"/>
      <c r="O79" s="2"/>
      <c r="P79" s="2"/>
    </row>
    <row r="80" spans="1:16" ht="21" customHeight="1">
      <c r="A80" s="2"/>
      <c r="B80" s="2"/>
      <c r="C80" s="2"/>
      <c r="D80" s="2"/>
      <c r="E80" s="2"/>
      <c r="F80" s="2"/>
      <c r="G80" s="2"/>
      <c r="H80" s="4"/>
      <c r="I80" s="2"/>
      <c r="J80" s="2"/>
      <c r="K80" s="2"/>
      <c r="L80" s="2"/>
      <c r="M80" s="4"/>
      <c r="N80" s="4"/>
      <c r="O80" s="2"/>
      <c r="P80" s="2"/>
    </row>
    <row r="81" spans="1:16" ht="21" customHeight="1">
      <c r="A81" s="2"/>
      <c r="B81" s="2"/>
      <c r="C81" s="2"/>
      <c r="D81" s="2"/>
      <c r="E81" s="2"/>
      <c r="F81" s="2"/>
      <c r="G81" s="2"/>
      <c r="H81" s="4"/>
      <c r="I81" s="2"/>
      <c r="J81" s="2"/>
      <c r="K81" s="2"/>
      <c r="L81" s="2"/>
      <c r="M81" s="4"/>
      <c r="N81" s="4"/>
      <c r="O81" s="2"/>
      <c r="P81" s="2"/>
    </row>
    <row r="82" spans="1:16" ht="21" customHeight="1">
      <c r="A82" s="2"/>
      <c r="B82" s="2"/>
      <c r="C82" s="2"/>
      <c r="D82" s="2"/>
      <c r="E82" s="2"/>
      <c r="F82" s="2"/>
      <c r="G82" s="2"/>
      <c r="H82" s="4"/>
      <c r="I82" s="2"/>
      <c r="J82" s="2"/>
      <c r="K82" s="2"/>
      <c r="L82" s="2"/>
      <c r="M82" s="4"/>
      <c r="N82" s="4"/>
      <c r="O82" s="2"/>
      <c r="P82" s="2"/>
    </row>
    <row r="83" spans="1:16" ht="21" customHeight="1">
      <c r="A83" s="2"/>
      <c r="B83" s="2"/>
      <c r="C83" s="2"/>
      <c r="D83" s="2"/>
      <c r="E83" s="2"/>
      <c r="F83" s="2"/>
      <c r="G83" s="2"/>
      <c r="H83" s="4"/>
      <c r="I83" s="2"/>
      <c r="J83" s="2"/>
      <c r="K83" s="2"/>
      <c r="L83" s="2"/>
      <c r="M83" s="4"/>
      <c r="N83" s="4"/>
      <c r="O83" s="2"/>
      <c r="P83" s="2"/>
    </row>
    <row r="84" spans="1:16" ht="21" customHeight="1">
      <c r="A84" s="2"/>
      <c r="B84" s="2"/>
      <c r="C84" s="2"/>
      <c r="D84" s="2"/>
      <c r="E84" s="2"/>
      <c r="F84" s="2"/>
      <c r="G84" s="2"/>
      <c r="H84" s="4"/>
      <c r="I84" s="2"/>
      <c r="J84" s="2"/>
      <c r="K84" s="2"/>
      <c r="L84" s="2"/>
      <c r="M84" s="4"/>
      <c r="N84" s="4"/>
      <c r="O84" s="2"/>
      <c r="P84" s="2"/>
    </row>
    <row r="85" spans="1:16" ht="21" customHeight="1">
      <c r="A85" s="2"/>
      <c r="B85" s="2"/>
      <c r="C85" s="2"/>
      <c r="D85" s="2"/>
      <c r="E85" s="2"/>
      <c r="F85" s="2"/>
      <c r="G85" s="2"/>
      <c r="H85" s="4"/>
      <c r="I85" s="2"/>
      <c r="J85" s="2"/>
      <c r="K85" s="2"/>
      <c r="L85" s="2"/>
      <c r="M85" s="4"/>
      <c r="N85" s="4"/>
      <c r="O85" s="2"/>
      <c r="P85" s="2"/>
    </row>
    <row r="86" spans="1:16" ht="21" customHeight="1">
      <c r="A86" s="2"/>
      <c r="B86" s="2"/>
      <c r="C86" s="2"/>
      <c r="D86" s="2"/>
      <c r="E86" s="2"/>
      <c r="F86" s="2"/>
      <c r="G86" s="2"/>
      <c r="H86" s="4"/>
      <c r="I86" s="2"/>
      <c r="J86" s="2"/>
      <c r="K86" s="2"/>
      <c r="L86" s="2"/>
      <c r="M86" s="4"/>
      <c r="N86" s="4"/>
      <c r="O86" s="2"/>
      <c r="P86" s="2"/>
    </row>
    <row r="87" spans="1:16" ht="21" customHeight="1">
      <c r="A87" s="2"/>
      <c r="B87" s="2"/>
      <c r="C87" s="2"/>
      <c r="D87" s="2"/>
      <c r="E87" s="2"/>
      <c r="F87" s="2"/>
      <c r="G87" s="2"/>
      <c r="H87" s="4"/>
      <c r="I87" s="2"/>
      <c r="J87" s="2"/>
      <c r="K87" s="2"/>
      <c r="L87" s="2"/>
      <c r="M87" s="4"/>
      <c r="N87" s="4"/>
      <c r="O87" s="2"/>
      <c r="P87" s="2"/>
    </row>
    <row r="88" spans="1:16" ht="21" customHeight="1">
      <c r="A88" s="2"/>
      <c r="B88" s="2"/>
      <c r="C88" s="2"/>
      <c r="D88" s="2"/>
      <c r="E88" s="2"/>
      <c r="F88" s="2"/>
      <c r="G88" s="2"/>
      <c r="H88" s="4"/>
      <c r="I88" s="2"/>
      <c r="J88" s="2"/>
      <c r="K88" s="2"/>
      <c r="L88" s="2"/>
      <c r="M88" s="4"/>
      <c r="N88" s="4"/>
      <c r="O88" s="2"/>
      <c r="P88" s="2"/>
    </row>
    <row r="89" spans="1:16" ht="21" customHeight="1">
      <c r="A89" s="2"/>
      <c r="B89" s="2"/>
      <c r="C89" s="2"/>
      <c r="D89" s="2"/>
      <c r="E89" s="2"/>
      <c r="F89" s="2"/>
      <c r="G89" s="2"/>
      <c r="H89" s="4"/>
      <c r="I89" s="2"/>
      <c r="J89" s="2"/>
      <c r="K89" s="2"/>
      <c r="L89" s="2"/>
      <c r="M89" s="4"/>
      <c r="N89" s="4"/>
      <c r="O89" s="2"/>
      <c r="P89" s="2"/>
    </row>
    <row r="90" spans="1:16" ht="21" customHeight="1">
      <c r="A90" s="2"/>
      <c r="B90" s="2"/>
      <c r="C90" s="2"/>
      <c r="D90" s="2"/>
      <c r="E90" s="2"/>
      <c r="F90" s="2"/>
      <c r="G90" s="2"/>
      <c r="H90" s="4"/>
      <c r="I90" s="2"/>
      <c r="J90" s="2"/>
      <c r="K90" s="2"/>
      <c r="L90" s="2"/>
      <c r="M90" s="4"/>
      <c r="N90" s="4"/>
      <c r="O90" s="2"/>
      <c r="P90" s="2"/>
    </row>
    <row r="91" spans="1:16" ht="21" customHeight="1">
      <c r="A91" s="2"/>
      <c r="B91" s="2"/>
      <c r="C91" s="2"/>
      <c r="D91" s="2"/>
      <c r="E91" s="2"/>
      <c r="F91" s="2"/>
      <c r="G91" s="2"/>
      <c r="H91" s="4"/>
      <c r="I91" s="2"/>
      <c r="J91" s="2"/>
      <c r="K91" s="2"/>
      <c r="L91" s="2"/>
      <c r="M91" s="4"/>
      <c r="N91" s="4"/>
      <c r="O91" s="2"/>
      <c r="P91" s="2"/>
    </row>
    <row r="92" spans="1:16" ht="21" customHeight="1">
      <c r="A92" s="2"/>
      <c r="B92" s="2"/>
      <c r="C92" s="2"/>
      <c r="D92" s="2"/>
      <c r="E92" s="2"/>
      <c r="F92" s="2"/>
      <c r="G92" s="2"/>
      <c r="H92" s="4"/>
      <c r="I92" s="2"/>
      <c r="J92" s="2"/>
      <c r="K92" s="2"/>
      <c r="L92" s="2"/>
      <c r="M92" s="4"/>
      <c r="N92" s="4"/>
      <c r="O92" s="2"/>
      <c r="P92" s="2"/>
    </row>
    <row r="93" spans="1:16" ht="21" customHeight="1">
      <c r="A93" s="2"/>
      <c r="B93" s="2"/>
      <c r="C93" s="2"/>
      <c r="D93" s="2"/>
      <c r="E93" s="2"/>
      <c r="F93" s="2"/>
      <c r="G93" s="2"/>
      <c r="H93" s="4"/>
      <c r="I93" s="2"/>
      <c r="J93" s="2"/>
      <c r="K93" s="2"/>
      <c r="L93" s="2"/>
      <c r="M93" s="4"/>
      <c r="N93" s="4"/>
      <c r="O93" s="2"/>
      <c r="P93" s="2"/>
    </row>
    <row r="94" spans="1:16" ht="21" customHeight="1">
      <c r="A94" s="2"/>
      <c r="B94" s="2"/>
      <c r="C94" s="2"/>
      <c r="D94" s="2"/>
      <c r="E94" s="2"/>
      <c r="F94" s="2"/>
      <c r="G94" s="2"/>
      <c r="H94" s="4"/>
      <c r="I94" s="2"/>
      <c r="J94" s="2"/>
      <c r="K94" s="2"/>
      <c r="L94" s="2"/>
      <c r="M94" s="4"/>
      <c r="N94" s="4"/>
      <c r="O94" s="2"/>
      <c r="P94" s="2"/>
    </row>
    <row r="95" spans="1:16" ht="21" customHeight="1">
      <c r="A95" s="2"/>
      <c r="B95" s="2"/>
      <c r="C95" s="2"/>
      <c r="D95" s="2"/>
      <c r="E95" s="2"/>
      <c r="F95" s="2"/>
      <c r="G95" s="2"/>
      <c r="H95" s="4"/>
      <c r="I95" s="2"/>
      <c r="J95" s="2"/>
      <c r="K95" s="2"/>
      <c r="L95" s="2"/>
      <c r="M95" s="4"/>
      <c r="N95" s="4"/>
      <c r="O95" s="2"/>
      <c r="P95" s="2"/>
    </row>
    <row r="96" spans="1:16" ht="21" customHeight="1">
      <c r="A96" s="2"/>
      <c r="B96" s="2"/>
      <c r="C96" s="2"/>
      <c r="D96" s="2"/>
      <c r="E96" s="2"/>
      <c r="F96" s="2"/>
      <c r="G96" s="2"/>
      <c r="H96" s="4"/>
      <c r="I96" s="2"/>
      <c r="J96" s="2"/>
      <c r="K96" s="2"/>
      <c r="L96" s="2"/>
      <c r="M96" s="4"/>
      <c r="N96" s="4"/>
      <c r="O96" s="2"/>
      <c r="P96" s="2"/>
    </row>
    <row r="97" spans="1:16" ht="21" customHeight="1">
      <c r="A97" s="2"/>
      <c r="B97" s="2"/>
      <c r="C97" s="2"/>
      <c r="D97" s="2"/>
      <c r="E97" s="2"/>
      <c r="F97" s="2"/>
      <c r="G97" s="2"/>
      <c r="H97" s="4"/>
      <c r="I97" s="2"/>
      <c r="J97" s="2"/>
      <c r="K97" s="2"/>
      <c r="L97" s="2"/>
      <c r="M97" s="4"/>
      <c r="N97" s="4"/>
      <c r="O97" s="2"/>
      <c r="P97" s="2"/>
    </row>
    <row r="98" spans="1:16" ht="21" customHeight="1">
      <c r="A98" s="2"/>
      <c r="B98" s="2"/>
      <c r="C98" s="2"/>
      <c r="D98" s="2"/>
      <c r="E98" s="2"/>
      <c r="F98" s="2"/>
      <c r="G98" s="2"/>
      <c r="H98" s="4"/>
      <c r="I98" s="2"/>
      <c r="J98" s="2"/>
      <c r="K98" s="2"/>
      <c r="L98" s="2"/>
      <c r="M98" s="4"/>
      <c r="N98" s="4"/>
      <c r="O98" s="2"/>
      <c r="P98" s="2"/>
    </row>
    <row r="99" spans="1:16" ht="21" customHeight="1">
      <c r="A99" s="2"/>
      <c r="B99" s="2"/>
      <c r="C99" s="2"/>
      <c r="D99" s="2"/>
      <c r="E99" s="2"/>
      <c r="F99" s="2"/>
      <c r="G99" s="2"/>
      <c r="H99" s="4"/>
      <c r="I99" s="2"/>
      <c r="J99" s="2"/>
      <c r="K99" s="2"/>
      <c r="L99" s="2"/>
      <c r="M99" s="4"/>
      <c r="N99" s="4"/>
      <c r="O99" s="2"/>
      <c r="P99" s="2"/>
    </row>
    <row r="100" spans="1:16" ht="21" customHeight="1">
      <c r="A100" s="2"/>
      <c r="B100" s="2"/>
      <c r="C100" s="2"/>
      <c r="D100" s="2"/>
      <c r="E100" s="2"/>
      <c r="F100" s="2"/>
      <c r="G100" s="2"/>
      <c r="H100" s="4"/>
      <c r="I100" s="2"/>
      <c r="J100" s="2"/>
      <c r="K100" s="2"/>
      <c r="L100" s="2"/>
      <c r="M100" s="4"/>
      <c r="N100" s="4"/>
      <c r="O100" s="2"/>
      <c r="P100" s="2"/>
    </row>
    <row r="101" spans="1:16" ht="21" customHeight="1">
      <c r="A101" s="2"/>
      <c r="B101" s="2"/>
      <c r="C101" s="2"/>
      <c r="D101" s="2"/>
      <c r="E101" s="2"/>
      <c r="F101" s="2"/>
      <c r="G101" s="2"/>
      <c r="H101" s="4"/>
      <c r="I101" s="2"/>
      <c r="J101" s="2"/>
      <c r="K101" s="2"/>
      <c r="L101" s="2"/>
      <c r="M101" s="4"/>
      <c r="N101" s="4"/>
      <c r="O101" s="2"/>
      <c r="P101" s="2"/>
    </row>
    <row r="102" spans="1:16" ht="21" customHeight="1">
      <c r="A102" s="2"/>
      <c r="B102" s="2"/>
      <c r="C102" s="2"/>
      <c r="D102" s="2"/>
      <c r="E102" s="2"/>
      <c r="F102" s="2"/>
      <c r="G102" s="2"/>
      <c r="H102" s="4"/>
      <c r="I102" s="2"/>
      <c r="J102" s="2"/>
      <c r="K102" s="2"/>
      <c r="L102" s="2"/>
      <c r="M102" s="4"/>
      <c r="N102" s="4"/>
      <c r="O102" s="2"/>
      <c r="P102" s="2"/>
    </row>
    <row r="103" spans="1:16" ht="21" customHeight="1">
      <c r="A103" s="2"/>
      <c r="B103" s="2"/>
      <c r="C103" s="2"/>
      <c r="D103" s="2"/>
      <c r="E103" s="2"/>
      <c r="F103" s="2"/>
      <c r="G103" s="2"/>
      <c r="H103" s="4"/>
      <c r="I103" s="2"/>
      <c r="J103" s="2"/>
      <c r="K103" s="2"/>
      <c r="L103" s="2"/>
      <c r="M103" s="4"/>
      <c r="N103" s="4"/>
      <c r="O103" s="2"/>
      <c r="P103" s="2"/>
    </row>
    <row r="104" spans="1:16" ht="21" customHeight="1">
      <c r="A104" s="2"/>
      <c r="B104" s="2"/>
      <c r="C104" s="2"/>
      <c r="D104" s="2"/>
      <c r="E104" s="2"/>
      <c r="F104" s="2"/>
      <c r="G104" s="2"/>
      <c r="H104" s="4"/>
      <c r="I104" s="2"/>
      <c r="J104" s="2"/>
      <c r="K104" s="2"/>
      <c r="L104" s="2"/>
      <c r="M104" s="4"/>
      <c r="N104" s="4"/>
      <c r="O104" s="2"/>
      <c r="P104" s="2"/>
    </row>
    <row r="105" spans="1:16" ht="21" customHeight="1">
      <c r="A105" s="2"/>
      <c r="B105" s="2"/>
      <c r="C105" s="2"/>
      <c r="D105" s="2"/>
      <c r="E105" s="2"/>
      <c r="F105" s="2"/>
      <c r="G105" s="2"/>
      <c r="H105" s="4"/>
      <c r="I105" s="2"/>
      <c r="J105" s="2"/>
      <c r="K105" s="2"/>
      <c r="L105" s="2"/>
      <c r="M105" s="4"/>
      <c r="N105" s="4"/>
      <c r="O105" s="2"/>
      <c r="P105" s="2"/>
    </row>
    <row r="106" spans="1:16" ht="21" customHeight="1">
      <c r="A106" s="2"/>
      <c r="B106" s="2"/>
      <c r="C106" s="2"/>
      <c r="D106" s="2"/>
      <c r="E106" s="2"/>
      <c r="F106" s="2"/>
      <c r="G106" s="2"/>
      <c r="H106" s="4"/>
      <c r="I106" s="2"/>
      <c r="J106" s="2"/>
      <c r="K106" s="2"/>
      <c r="L106" s="2"/>
      <c r="M106" s="4"/>
      <c r="N106" s="4"/>
      <c r="O106" s="2"/>
      <c r="P106" s="2"/>
    </row>
    <row r="107" spans="1:16" ht="21" customHeight="1">
      <c r="A107" s="2"/>
      <c r="B107" s="2"/>
      <c r="C107" s="2"/>
      <c r="D107" s="2"/>
      <c r="E107" s="2"/>
      <c r="F107" s="2"/>
      <c r="G107" s="2"/>
      <c r="H107" s="4"/>
      <c r="I107" s="2"/>
      <c r="J107" s="2"/>
      <c r="K107" s="2"/>
      <c r="L107" s="2"/>
      <c r="M107" s="4"/>
      <c r="N107" s="4"/>
      <c r="O107" s="2"/>
      <c r="P107" s="2"/>
    </row>
    <row r="108" spans="1:16" ht="21" customHeight="1">
      <c r="A108" s="2"/>
      <c r="B108" s="2"/>
      <c r="C108" s="2"/>
      <c r="D108" s="2"/>
      <c r="E108" s="2"/>
      <c r="F108" s="2"/>
      <c r="G108" s="2"/>
      <c r="H108" s="4"/>
      <c r="I108" s="2"/>
      <c r="J108" s="2"/>
      <c r="K108" s="2"/>
      <c r="L108" s="2"/>
      <c r="M108" s="4"/>
      <c r="N108" s="4"/>
      <c r="O108" s="2"/>
      <c r="P108" s="2"/>
    </row>
    <row r="109" spans="1:16" ht="21" customHeight="1">
      <c r="A109" s="2"/>
      <c r="B109" s="2"/>
      <c r="C109" s="2"/>
      <c r="D109" s="2"/>
      <c r="E109" s="2"/>
      <c r="F109" s="2"/>
      <c r="G109" s="2"/>
      <c r="H109" s="4"/>
      <c r="I109" s="2"/>
      <c r="J109" s="2"/>
      <c r="K109" s="2"/>
      <c r="L109" s="2"/>
      <c r="M109" s="4"/>
      <c r="N109" s="4"/>
      <c r="O109" s="2"/>
      <c r="P109" s="2"/>
    </row>
    <row r="110" spans="1:16" ht="21" customHeight="1">
      <c r="A110" s="2"/>
      <c r="B110" s="2"/>
      <c r="C110" s="2"/>
      <c r="D110" s="2"/>
      <c r="E110" s="2"/>
      <c r="F110" s="2"/>
      <c r="G110" s="2"/>
      <c r="H110" s="4"/>
      <c r="I110" s="2"/>
      <c r="J110" s="2"/>
      <c r="K110" s="2"/>
      <c r="L110" s="2"/>
      <c r="M110" s="4"/>
      <c r="N110" s="4"/>
      <c r="O110" s="2"/>
      <c r="P110" s="2"/>
    </row>
    <row r="111" spans="1:16" ht="21" customHeight="1">
      <c r="A111" s="2"/>
      <c r="B111" s="2"/>
      <c r="C111" s="2"/>
      <c r="D111" s="2"/>
      <c r="E111" s="2"/>
      <c r="F111" s="2"/>
      <c r="G111" s="2"/>
      <c r="H111" s="4"/>
      <c r="I111" s="2"/>
      <c r="J111" s="2"/>
      <c r="K111" s="2"/>
      <c r="L111" s="2"/>
      <c r="M111" s="4"/>
      <c r="N111" s="4"/>
      <c r="O111" s="2"/>
      <c r="P111" s="2"/>
    </row>
    <row r="112" spans="1:16" ht="21" customHeight="1">
      <c r="A112" s="2"/>
      <c r="B112" s="2"/>
      <c r="C112" s="2"/>
      <c r="D112" s="2"/>
      <c r="E112" s="2"/>
      <c r="F112" s="2"/>
      <c r="G112" s="2"/>
      <c r="H112" s="4"/>
      <c r="I112" s="2"/>
      <c r="J112" s="2"/>
      <c r="K112" s="2"/>
      <c r="L112" s="2"/>
      <c r="M112" s="4"/>
      <c r="N112" s="4"/>
      <c r="O112" s="2"/>
      <c r="P112" s="2"/>
    </row>
    <row r="113" spans="1:16" ht="21" customHeight="1">
      <c r="A113" s="2"/>
      <c r="B113" s="2"/>
      <c r="C113" s="2"/>
      <c r="D113" s="2"/>
      <c r="E113" s="2"/>
      <c r="F113" s="2"/>
      <c r="G113" s="2"/>
      <c r="H113" s="4"/>
      <c r="I113" s="2"/>
      <c r="J113" s="2"/>
      <c r="K113" s="2"/>
      <c r="L113" s="2"/>
      <c r="M113" s="4"/>
      <c r="N113" s="4"/>
      <c r="O113" s="2"/>
      <c r="P113" s="2"/>
    </row>
    <row r="114" spans="1:16" ht="21" customHeight="1">
      <c r="A114" s="2"/>
      <c r="B114" s="2"/>
      <c r="C114" s="2"/>
      <c r="D114" s="2"/>
      <c r="E114" s="2"/>
      <c r="F114" s="2"/>
      <c r="G114" s="2"/>
      <c r="H114" s="4"/>
      <c r="I114" s="2"/>
      <c r="J114" s="2"/>
      <c r="K114" s="2"/>
      <c r="L114" s="2"/>
      <c r="M114" s="4"/>
      <c r="N114" s="4"/>
      <c r="O114" s="2"/>
      <c r="P114" s="2"/>
    </row>
    <row r="115" spans="1:16" ht="21" customHeight="1">
      <c r="A115" s="2"/>
      <c r="B115" s="2"/>
      <c r="C115" s="2"/>
      <c r="D115" s="2"/>
      <c r="E115" s="2"/>
      <c r="F115" s="2"/>
      <c r="G115" s="2"/>
      <c r="H115" s="4"/>
      <c r="I115" s="2"/>
      <c r="J115" s="2"/>
      <c r="K115" s="2"/>
      <c r="L115" s="2"/>
      <c r="M115" s="4"/>
      <c r="N115" s="4"/>
      <c r="O115" s="2"/>
      <c r="P115" s="2"/>
    </row>
    <row r="116" spans="1:16" ht="21" customHeight="1">
      <c r="A116" s="2"/>
      <c r="B116" s="2"/>
      <c r="C116" s="2"/>
      <c r="D116" s="2"/>
      <c r="E116" s="2"/>
      <c r="F116" s="2"/>
      <c r="G116" s="2"/>
      <c r="H116" s="4"/>
      <c r="I116" s="2"/>
      <c r="J116" s="2"/>
      <c r="K116" s="2"/>
      <c r="L116" s="2"/>
      <c r="M116" s="4"/>
      <c r="N116" s="4"/>
      <c r="O116" s="2"/>
      <c r="P116" s="2"/>
    </row>
    <row r="117" spans="1:16" ht="21" customHeight="1">
      <c r="A117" s="2"/>
      <c r="B117" s="2"/>
      <c r="C117" s="2"/>
      <c r="D117" s="2"/>
      <c r="E117" s="2"/>
      <c r="F117" s="2"/>
      <c r="G117" s="2"/>
      <c r="H117" s="4"/>
      <c r="I117" s="2"/>
      <c r="J117" s="2"/>
      <c r="K117" s="2"/>
      <c r="L117" s="2"/>
      <c r="M117" s="4"/>
      <c r="N117" s="4"/>
      <c r="O117" s="2"/>
      <c r="P117" s="2"/>
    </row>
    <row r="118" spans="1:16" ht="21" customHeight="1">
      <c r="A118" s="2"/>
      <c r="B118" s="2"/>
      <c r="C118" s="2"/>
      <c r="D118" s="2"/>
      <c r="E118" s="2"/>
      <c r="F118" s="2"/>
      <c r="G118" s="2"/>
      <c r="H118" s="4"/>
      <c r="I118" s="2"/>
      <c r="J118" s="2"/>
      <c r="K118" s="2"/>
      <c r="L118" s="2"/>
      <c r="M118" s="4"/>
      <c r="N118" s="4"/>
      <c r="O118" s="2"/>
      <c r="P118" s="2"/>
    </row>
    <row r="119" spans="1:16" ht="21" customHeight="1">
      <c r="A119" s="2"/>
      <c r="B119" s="2"/>
      <c r="C119" s="2"/>
      <c r="D119" s="2"/>
      <c r="E119" s="2"/>
      <c r="F119" s="2"/>
      <c r="G119" s="2"/>
      <c r="H119" s="4"/>
      <c r="I119" s="2"/>
      <c r="J119" s="2"/>
      <c r="K119" s="2"/>
      <c r="L119" s="2"/>
      <c r="M119" s="4"/>
      <c r="N119" s="4"/>
      <c r="O119" s="2"/>
      <c r="P119" s="2"/>
    </row>
    <row r="120" spans="1:16" ht="21" customHeight="1">
      <c r="A120" s="2"/>
      <c r="B120" s="2"/>
      <c r="C120" s="2"/>
      <c r="D120" s="2"/>
      <c r="E120" s="2"/>
      <c r="F120" s="2"/>
      <c r="G120" s="2"/>
      <c r="H120" s="4"/>
      <c r="I120" s="2"/>
      <c r="J120" s="2"/>
      <c r="K120" s="2"/>
      <c r="L120" s="2"/>
      <c r="M120" s="4"/>
      <c r="N120" s="4"/>
      <c r="O120" s="2"/>
      <c r="P120" s="2"/>
    </row>
    <row r="121" spans="1:16" ht="21" customHeight="1">
      <c r="A121" s="2"/>
      <c r="B121" s="2"/>
      <c r="C121" s="2"/>
      <c r="D121" s="2"/>
      <c r="E121" s="2"/>
      <c r="F121" s="2"/>
      <c r="G121" s="2"/>
      <c r="H121" s="4"/>
      <c r="I121" s="2"/>
      <c r="J121" s="2"/>
      <c r="K121" s="2"/>
      <c r="L121" s="2"/>
      <c r="M121" s="4"/>
      <c r="N121" s="4"/>
      <c r="O121" s="2"/>
      <c r="P121" s="2"/>
    </row>
    <row r="122" spans="1:16" ht="21" customHeight="1">
      <c r="A122" s="2"/>
      <c r="B122" s="2"/>
      <c r="C122" s="2"/>
      <c r="D122" s="2"/>
      <c r="E122" s="2"/>
      <c r="F122" s="2"/>
      <c r="G122" s="2"/>
      <c r="H122" s="4"/>
      <c r="I122" s="2"/>
      <c r="J122" s="2"/>
      <c r="K122" s="2"/>
      <c r="L122" s="2"/>
      <c r="M122" s="4"/>
      <c r="N122" s="4"/>
      <c r="O122" s="2"/>
      <c r="P122" s="2"/>
    </row>
    <row r="123" spans="1:16" ht="21" customHeight="1">
      <c r="A123" s="2"/>
      <c r="B123" s="2"/>
      <c r="C123" s="2"/>
      <c r="D123" s="2"/>
      <c r="E123" s="2"/>
      <c r="F123" s="2"/>
      <c r="G123" s="2"/>
      <c r="H123" s="4"/>
      <c r="I123" s="2"/>
      <c r="J123" s="2"/>
      <c r="K123" s="2"/>
      <c r="L123" s="2"/>
      <c r="M123" s="4"/>
      <c r="N123" s="4"/>
      <c r="O123" s="2"/>
      <c r="P123" s="2"/>
    </row>
    <row r="124" spans="1:16" ht="21" customHeight="1">
      <c r="A124" s="2"/>
      <c r="B124" s="2"/>
      <c r="C124" s="2"/>
      <c r="D124" s="2"/>
      <c r="E124" s="2"/>
      <c r="F124" s="2"/>
      <c r="G124" s="2"/>
      <c r="H124" s="4"/>
      <c r="I124" s="2"/>
      <c r="J124" s="2"/>
      <c r="K124" s="2"/>
      <c r="L124" s="2"/>
      <c r="M124" s="4"/>
      <c r="N124" s="4"/>
      <c r="O124" s="2"/>
      <c r="P124" s="2"/>
    </row>
    <row r="125" spans="1:16" ht="21" customHeight="1">
      <c r="A125" s="2"/>
      <c r="B125" s="2"/>
      <c r="C125" s="2"/>
      <c r="D125" s="2"/>
      <c r="E125" s="2"/>
      <c r="F125" s="2"/>
      <c r="G125" s="2"/>
      <c r="H125" s="4"/>
      <c r="I125" s="2"/>
      <c r="J125" s="2"/>
      <c r="K125" s="2"/>
      <c r="L125" s="2"/>
      <c r="M125" s="4"/>
      <c r="N125" s="4"/>
      <c r="O125" s="2"/>
      <c r="P125" s="2"/>
    </row>
    <row r="126" spans="1:16" ht="21" customHeight="1">
      <c r="A126" s="2"/>
      <c r="B126" s="2"/>
      <c r="C126" s="2"/>
      <c r="D126" s="2"/>
      <c r="E126" s="2"/>
      <c r="F126" s="2"/>
      <c r="G126" s="2"/>
      <c r="H126" s="4"/>
      <c r="I126" s="2"/>
      <c r="J126" s="2"/>
      <c r="K126" s="2"/>
      <c r="L126" s="2"/>
      <c r="M126" s="4"/>
      <c r="N126" s="4"/>
      <c r="O126" s="2"/>
      <c r="P126" s="2"/>
    </row>
    <row r="127" spans="1:16" ht="21" customHeight="1">
      <c r="A127" s="2"/>
      <c r="B127" s="2"/>
      <c r="C127" s="2"/>
      <c r="D127" s="2"/>
      <c r="E127" s="2"/>
      <c r="F127" s="2"/>
      <c r="G127" s="2"/>
      <c r="H127" s="4"/>
      <c r="I127" s="2"/>
      <c r="J127" s="2"/>
      <c r="K127" s="2"/>
      <c r="L127" s="2"/>
      <c r="M127" s="4"/>
      <c r="N127" s="4"/>
      <c r="O127" s="2"/>
      <c r="P127" s="2"/>
    </row>
    <row r="128" spans="1:16" ht="21" customHeight="1">
      <c r="A128" s="2"/>
      <c r="B128" s="2"/>
      <c r="C128" s="2"/>
      <c r="D128" s="2"/>
      <c r="E128" s="2"/>
      <c r="F128" s="2"/>
      <c r="G128" s="2"/>
      <c r="H128" s="4"/>
      <c r="I128" s="2"/>
      <c r="J128" s="2"/>
      <c r="K128" s="2"/>
      <c r="L128" s="2"/>
      <c r="M128" s="4"/>
      <c r="N128" s="4"/>
      <c r="O128" s="2"/>
      <c r="P128" s="2"/>
    </row>
    <row r="129" spans="1:16" ht="21" customHeight="1">
      <c r="A129" s="2"/>
      <c r="B129" s="2"/>
      <c r="C129" s="2"/>
      <c r="D129" s="2"/>
      <c r="E129" s="2"/>
      <c r="F129" s="2"/>
      <c r="G129" s="2"/>
      <c r="H129" s="4"/>
      <c r="I129" s="2"/>
      <c r="J129" s="2"/>
      <c r="K129" s="2"/>
      <c r="L129" s="2"/>
      <c r="M129" s="4"/>
      <c r="N129" s="4"/>
      <c r="O129" s="2"/>
      <c r="P129" s="2"/>
    </row>
    <row r="130" spans="1:16" ht="21" customHeight="1">
      <c r="A130" s="2"/>
      <c r="B130" s="2"/>
      <c r="C130" s="2"/>
      <c r="D130" s="2"/>
      <c r="E130" s="2"/>
      <c r="F130" s="2"/>
      <c r="G130" s="2"/>
      <c r="H130" s="4"/>
      <c r="I130" s="2"/>
      <c r="J130" s="2"/>
      <c r="K130" s="2"/>
      <c r="L130" s="2"/>
      <c r="M130" s="4"/>
      <c r="N130" s="4"/>
      <c r="O130" s="2"/>
      <c r="P130" s="2"/>
    </row>
    <row r="131" spans="1:16" ht="21" customHeight="1">
      <c r="A131" s="2"/>
      <c r="B131" s="2"/>
      <c r="C131" s="2"/>
      <c r="D131" s="2"/>
      <c r="E131" s="2"/>
      <c r="F131" s="2"/>
      <c r="G131" s="2"/>
      <c r="H131" s="4"/>
      <c r="I131" s="2"/>
      <c r="J131" s="2"/>
      <c r="K131" s="2"/>
      <c r="L131" s="2"/>
      <c r="M131" s="4"/>
      <c r="N131" s="4"/>
      <c r="O131" s="2"/>
      <c r="P131" s="2"/>
    </row>
    <row r="132" spans="1:16" ht="21" customHeight="1">
      <c r="A132" s="2"/>
      <c r="B132" s="2"/>
      <c r="C132" s="2"/>
      <c r="D132" s="2"/>
      <c r="E132" s="2"/>
      <c r="F132" s="2"/>
      <c r="G132" s="2"/>
      <c r="H132" s="4"/>
      <c r="I132" s="2"/>
      <c r="J132" s="2"/>
      <c r="K132" s="2"/>
      <c r="L132" s="2"/>
      <c r="M132" s="4"/>
      <c r="N132" s="4"/>
      <c r="O132" s="2"/>
      <c r="P132" s="2"/>
    </row>
    <row r="133" spans="1:16" ht="21" customHeight="1">
      <c r="A133" s="2"/>
      <c r="B133" s="2"/>
      <c r="C133" s="2"/>
      <c r="D133" s="2"/>
      <c r="E133" s="2"/>
      <c r="F133" s="2"/>
      <c r="G133" s="2"/>
      <c r="H133" s="4"/>
      <c r="I133" s="2"/>
      <c r="J133" s="2"/>
      <c r="K133" s="2"/>
      <c r="L133" s="2"/>
      <c r="M133" s="4"/>
      <c r="N133" s="4"/>
      <c r="O133" s="2"/>
      <c r="P133" s="2"/>
    </row>
    <row r="134" spans="1:16" ht="21" customHeight="1">
      <c r="A134" s="2"/>
      <c r="B134" s="2"/>
      <c r="C134" s="2"/>
      <c r="D134" s="2"/>
      <c r="E134" s="2"/>
      <c r="F134" s="2"/>
      <c r="G134" s="2"/>
      <c r="H134" s="4"/>
      <c r="I134" s="2"/>
      <c r="J134" s="2"/>
      <c r="K134" s="2"/>
      <c r="L134" s="2"/>
      <c r="M134" s="4"/>
      <c r="N134" s="4"/>
      <c r="O134" s="2"/>
      <c r="P134" s="2"/>
    </row>
    <row r="135" spans="1:16" ht="21" customHeight="1">
      <c r="A135" s="2"/>
      <c r="B135" s="2"/>
      <c r="C135" s="2"/>
      <c r="D135" s="2"/>
      <c r="E135" s="2"/>
      <c r="F135" s="2"/>
      <c r="G135" s="2"/>
      <c r="H135" s="4"/>
      <c r="I135" s="2"/>
      <c r="J135" s="2"/>
      <c r="K135" s="2"/>
      <c r="L135" s="2"/>
      <c r="M135" s="4"/>
      <c r="N135" s="4"/>
      <c r="O135" s="2"/>
      <c r="P135" s="2"/>
    </row>
    <row r="136" spans="1:16" ht="21" customHeight="1">
      <c r="A136" s="2"/>
      <c r="B136" s="2"/>
      <c r="C136" s="2"/>
      <c r="D136" s="2"/>
      <c r="E136" s="2"/>
      <c r="F136" s="2"/>
      <c r="G136" s="2"/>
      <c r="H136" s="4"/>
      <c r="I136" s="2"/>
      <c r="J136" s="2"/>
      <c r="K136" s="2"/>
      <c r="L136" s="2"/>
      <c r="M136" s="4"/>
      <c r="N136" s="4"/>
      <c r="O136" s="2"/>
      <c r="P136" s="2"/>
    </row>
    <row r="137" spans="1:16" ht="21" customHeight="1">
      <c r="A137" s="2"/>
      <c r="B137" s="2"/>
      <c r="C137" s="2"/>
      <c r="D137" s="2"/>
      <c r="E137" s="2"/>
      <c r="F137" s="2"/>
      <c r="G137" s="2"/>
      <c r="H137" s="4"/>
      <c r="I137" s="2"/>
      <c r="J137" s="2"/>
      <c r="K137" s="2"/>
      <c r="L137" s="2"/>
      <c r="M137" s="4"/>
      <c r="N137" s="4"/>
      <c r="O137" s="2"/>
      <c r="P137" s="2"/>
    </row>
    <row r="138" spans="1:16" ht="21" customHeight="1">
      <c r="A138" s="2"/>
      <c r="B138" s="2"/>
      <c r="C138" s="2"/>
      <c r="D138" s="2"/>
      <c r="E138" s="2"/>
      <c r="F138" s="2"/>
      <c r="G138" s="2"/>
      <c r="H138" s="4"/>
      <c r="I138" s="2"/>
      <c r="J138" s="2"/>
      <c r="K138" s="2"/>
      <c r="L138" s="2"/>
      <c r="M138" s="4"/>
      <c r="N138" s="4"/>
      <c r="O138" s="2"/>
      <c r="P138" s="2"/>
    </row>
    <row r="139" spans="1:16" ht="21" customHeight="1">
      <c r="A139" s="2"/>
      <c r="B139" s="2"/>
      <c r="C139" s="2"/>
      <c r="D139" s="2"/>
      <c r="E139" s="2"/>
      <c r="F139" s="2"/>
      <c r="G139" s="2"/>
      <c r="H139" s="4"/>
      <c r="I139" s="2"/>
      <c r="J139" s="2"/>
      <c r="K139" s="2"/>
      <c r="L139" s="2"/>
      <c r="M139" s="4"/>
      <c r="N139" s="4"/>
      <c r="O139" s="2"/>
      <c r="P139" s="2"/>
    </row>
    <row r="140" spans="1:16" ht="21" customHeight="1">
      <c r="A140" s="2"/>
      <c r="B140" s="2"/>
      <c r="C140" s="2"/>
      <c r="D140" s="2"/>
      <c r="E140" s="2"/>
      <c r="F140" s="2"/>
      <c r="G140" s="2"/>
      <c r="H140" s="4"/>
      <c r="I140" s="2"/>
      <c r="J140" s="2"/>
      <c r="K140" s="2"/>
      <c r="L140" s="2"/>
      <c r="M140" s="4"/>
      <c r="N140" s="4"/>
      <c r="O140" s="2"/>
      <c r="P140" s="2"/>
    </row>
    <row r="141" spans="1:16" ht="21" customHeight="1">
      <c r="A141" s="2"/>
      <c r="B141" s="2"/>
      <c r="C141" s="2"/>
      <c r="D141" s="2"/>
      <c r="E141" s="2"/>
      <c r="F141" s="2"/>
      <c r="G141" s="2"/>
      <c r="H141" s="4"/>
      <c r="I141" s="2"/>
      <c r="J141" s="2"/>
      <c r="K141" s="2"/>
      <c r="L141" s="2"/>
      <c r="M141" s="4"/>
      <c r="N141" s="4"/>
      <c r="O141" s="2"/>
      <c r="P141" s="2"/>
    </row>
    <row r="142" spans="1:16" ht="21" customHeight="1">
      <c r="A142" s="2"/>
      <c r="B142" s="2"/>
      <c r="C142" s="2"/>
      <c r="D142" s="2"/>
      <c r="E142" s="2"/>
      <c r="F142" s="2"/>
      <c r="G142" s="2"/>
      <c r="H142" s="4"/>
      <c r="I142" s="2"/>
      <c r="J142" s="2"/>
      <c r="K142" s="2"/>
      <c r="L142" s="2"/>
      <c r="M142" s="4"/>
      <c r="N142" s="4"/>
      <c r="O142" s="2"/>
      <c r="P142" s="2"/>
    </row>
    <row r="143" spans="1:16" ht="21" customHeight="1">
      <c r="A143" s="2"/>
      <c r="B143" s="2"/>
      <c r="C143" s="2"/>
      <c r="D143" s="2"/>
      <c r="E143" s="2"/>
      <c r="F143" s="2"/>
      <c r="G143" s="2"/>
      <c r="H143" s="4"/>
      <c r="I143" s="2"/>
      <c r="J143" s="2"/>
      <c r="K143" s="2"/>
      <c r="L143" s="2"/>
      <c r="M143" s="4"/>
      <c r="N143" s="4"/>
      <c r="O143" s="2"/>
      <c r="P143" s="2"/>
    </row>
    <row r="144" spans="1:16" ht="21" customHeight="1">
      <c r="A144" s="2"/>
      <c r="B144" s="2"/>
      <c r="C144" s="2"/>
      <c r="D144" s="2"/>
      <c r="E144" s="2"/>
      <c r="F144" s="2"/>
      <c r="G144" s="2"/>
      <c r="H144" s="4"/>
      <c r="I144" s="2"/>
      <c r="J144" s="2"/>
      <c r="K144" s="2"/>
      <c r="L144" s="2"/>
      <c r="M144" s="4"/>
      <c r="N144" s="4"/>
      <c r="O144" s="2"/>
      <c r="P144" s="2"/>
    </row>
    <row r="145" spans="1:16" ht="21" customHeight="1">
      <c r="A145" s="2"/>
      <c r="B145" s="2"/>
      <c r="C145" s="2"/>
      <c r="D145" s="2"/>
      <c r="E145" s="2"/>
      <c r="F145" s="2"/>
      <c r="G145" s="2"/>
      <c r="H145" s="4"/>
      <c r="I145" s="2"/>
      <c r="J145" s="2"/>
      <c r="K145" s="2"/>
      <c r="L145" s="2"/>
      <c r="M145" s="4"/>
      <c r="N145" s="4"/>
      <c r="O145" s="2"/>
      <c r="P145" s="2"/>
    </row>
    <row r="146" spans="1:16" ht="21" customHeight="1">
      <c r="A146" s="2"/>
      <c r="B146" s="2"/>
      <c r="C146" s="2"/>
      <c r="D146" s="2"/>
      <c r="E146" s="2"/>
      <c r="F146" s="2"/>
      <c r="G146" s="2"/>
      <c r="H146" s="4"/>
      <c r="I146" s="2"/>
      <c r="J146" s="2"/>
      <c r="K146" s="2"/>
      <c r="L146" s="2"/>
      <c r="M146" s="4"/>
      <c r="N146" s="4"/>
      <c r="O146" s="2"/>
      <c r="P146" s="2"/>
    </row>
    <row r="147" spans="1:16" ht="21" customHeight="1">
      <c r="A147" s="2"/>
      <c r="B147" s="2"/>
      <c r="C147" s="2"/>
      <c r="D147" s="2"/>
      <c r="E147" s="2"/>
      <c r="F147" s="2"/>
      <c r="G147" s="2"/>
      <c r="H147" s="4"/>
      <c r="I147" s="2"/>
      <c r="J147" s="2"/>
      <c r="K147" s="2"/>
      <c r="L147" s="2"/>
      <c r="M147" s="4"/>
      <c r="N147" s="4"/>
      <c r="O147" s="2"/>
      <c r="P147" s="2"/>
    </row>
    <row r="148" spans="1:16" ht="21" customHeight="1">
      <c r="A148" s="2"/>
      <c r="B148" s="2"/>
      <c r="C148" s="2"/>
      <c r="D148" s="2"/>
      <c r="E148" s="2"/>
      <c r="F148" s="2"/>
      <c r="G148" s="2"/>
      <c r="H148" s="4"/>
      <c r="I148" s="2"/>
      <c r="J148" s="2"/>
      <c r="K148" s="2"/>
      <c r="L148" s="2"/>
      <c r="M148" s="4"/>
      <c r="N148" s="4"/>
      <c r="O148" s="2"/>
      <c r="P148" s="2"/>
    </row>
    <row r="149" spans="1:16" ht="21" customHeight="1">
      <c r="A149" s="2"/>
      <c r="B149" s="2"/>
      <c r="C149" s="2"/>
      <c r="D149" s="2"/>
      <c r="E149" s="2"/>
      <c r="F149" s="2"/>
      <c r="G149" s="2"/>
      <c r="H149" s="4"/>
      <c r="I149" s="2"/>
      <c r="J149" s="2"/>
      <c r="K149" s="2"/>
      <c r="L149" s="2"/>
      <c r="M149" s="4"/>
      <c r="N149" s="4"/>
      <c r="O149" s="2"/>
      <c r="P149" s="2"/>
    </row>
    <row r="150" spans="1:16" ht="21" customHeight="1">
      <c r="A150" s="2"/>
      <c r="B150" s="2"/>
      <c r="C150" s="2"/>
      <c r="D150" s="2"/>
      <c r="E150" s="2"/>
      <c r="F150" s="2"/>
      <c r="G150" s="2"/>
      <c r="H150" s="4"/>
      <c r="I150" s="2"/>
      <c r="J150" s="2"/>
      <c r="K150" s="2"/>
      <c r="L150" s="2"/>
      <c r="M150" s="4"/>
      <c r="N150" s="4"/>
      <c r="O150" s="2"/>
      <c r="P150" s="2"/>
    </row>
    <row r="151" spans="1:16" ht="21" customHeight="1">
      <c r="A151" s="2"/>
      <c r="B151" s="2"/>
      <c r="C151" s="2"/>
      <c r="D151" s="2"/>
      <c r="E151" s="2"/>
      <c r="F151" s="2"/>
      <c r="G151" s="2"/>
      <c r="H151" s="4"/>
      <c r="I151" s="2"/>
      <c r="J151" s="2"/>
      <c r="K151" s="2"/>
      <c r="L151" s="2"/>
      <c r="M151" s="4"/>
      <c r="N151" s="4"/>
      <c r="O151" s="2"/>
      <c r="P151" s="2"/>
    </row>
    <row r="152" spans="1:16" ht="21" customHeight="1">
      <c r="A152" s="2"/>
      <c r="B152" s="2"/>
      <c r="C152" s="2"/>
      <c r="D152" s="2"/>
      <c r="E152" s="2"/>
      <c r="F152" s="2"/>
      <c r="G152" s="2"/>
      <c r="H152" s="4"/>
      <c r="I152" s="2"/>
      <c r="J152" s="2"/>
      <c r="K152" s="2"/>
      <c r="L152" s="2"/>
      <c r="M152" s="4"/>
      <c r="N152" s="4"/>
      <c r="O152" s="2"/>
      <c r="P152" s="2"/>
    </row>
    <row r="153" spans="1:16" ht="21" customHeight="1">
      <c r="A153" s="2"/>
      <c r="B153" s="2"/>
      <c r="C153" s="2"/>
      <c r="D153" s="2"/>
      <c r="E153" s="2"/>
      <c r="F153" s="2"/>
      <c r="G153" s="2"/>
      <c r="H153" s="4"/>
      <c r="I153" s="2"/>
      <c r="J153" s="2"/>
      <c r="K153" s="2"/>
      <c r="L153" s="2"/>
      <c r="M153" s="4"/>
      <c r="N153" s="4"/>
      <c r="O153" s="2"/>
      <c r="P153" s="2"/>
    </row>
    <row r="154" spans="1:16" ht="21" customHeight="1">
      <c r="A154" s="2"/>
      <c r="B154" s="2"/>
      <c r="C154" s="2"/>
      <c r="D154" s="2"/>
      <c r="E154" s="2"/>
      <c r="F154" s="2"/>
      <c r="G154" s="2"/>
      <c r="H154" s="4"/>
      <c r="I154" s="2"/>
      <c r="J154" s="2"/>
      <c r="K154" s="2"/>
      <c r="L154" s="2"/>
      <c r="M154" s="4"/>
      <c r="N154" s="4"/>
      <c r="O154" s="2"/>
      <c r="P154" s="2"/>
    </row>
    <row r="155" spans="1:16" ht="21" customHeight="1">
      <c r="A155" s="2"/>
      <c r="B155" s="2"/>
      <c r="C155" s="2"/>
      <c r="D155" s="2"/>
      <c r="E155" s="2"/>
      <c r="F155" s="2"/>
      <c r="G155" s="2"/>
      <c r="H155" s="4"/>
      <c r="I155" s="2"/>
      <c r="J155" s="2"/>
      <c r="K155" s="2"/>
      <c r="L155" s="2"/>
      <c r="M155" s="4"/>
      <c r="N155" s="4"/>
      <c r="O155" s="2"/>
      <c r="P155" s="2"/>
    </row>
    <row r="156" spans="1:16" ht="21" customHeight="1">
      <c r="A156" s="2"/>
      <c r="B156" s="2"/>
      <c r="C156" s="2"/>
      <c r="D156" s="2"/>
      <c r="E156" s="2"/>
      <c r="F156" s="2"/>
      <c r="G156" s="2"/>
      <c r="H156" s="4"/>
      <c r="I156" s="2"/>
      <c r="J156" s="2"/>
      <c r="K156" s="2"/>
      <c r="L156" s="2"/>
      <c r="M156" s="4"/>
      <c r="N156" s="4"/>
      <c r="O156" s="2"/>
      <c r="P156" s="2"/>
    </row>
    <row r="157" spans="1:16" ht="21" customHeight="1">
      <c r="A157" s="2"/>
      <c r="B157" s="2"/>
      <c r="C157" s="2"/>
      <c r="D157" s="2"/>
      <c r="E157" s="2"/>
      <c r="F157" s="2"/>
      <c r="G157" s="2"/>
      <c r="H157" s="4"/>
      <c r="I157" s="2"/>
      <c r="J157" s="2"/>
      <c r="K157" s="2"/>
      <c r="L157" s="2"/>
      <c r="M157" s="4"/>
      <c r="N157" s="4"/>
      <c r="O157" s="2"/>
      <c r="P157" s="2"/>
    </row>
    <row r="158" spans="1:16" ht="21" customHeight="1">
      <c r="A158" s="2"/>
      <c r="B158" s="2"/>
      <c r="C158" s="2"/>
      <c r="D158" s="2"/>
      <c r="E158" s="2"/>
      <c r="F158" s="2"/>
      <c r="G158" s="2"/>
      <c r="H158" s="4"/>
      <c r="I158" s="2"/>
      <c r="J158" s="2"/>
      <c r="K158" s="2"/>
      <c r="L158" s="2"/>
      <c r="M158" s="4"/>
      <c r="N158" s="4"/>
      <c r="O158" s="2"/>
      <c r="P158" s="2"/>
    </row>
    <row r="159" spans="1:16" ht="21" customHeight="1">
      <c r="A159" s="2"/>
      <c r="B159" s="2"/>
      <c r="C159" s="2"/>
      <c r="D159" s="2"/>
      <c r="E159" s="2"/>
      <c r="F159" s="2"/>
      <c r="G159" s="2"/>
      <c r="H159" s="4"/>
      <c r="I159" s="2"/>
      <c r="J159" s="2"/>
      <c r="K159" s="2"/>
      <c r="L159" s="2"/>
      <c r="M159" s="4"/>
      <c r="N159" s="4"/>
      <c r="O159" s="2"/>
      <c r="P159" s="2"/>
    </row>
    <row r="160" spans="1:16" ht="21" customHeight="1">
      <c r="A160" s="2"/>
      <c r="B160" s="2"/>
      <c r="C160" s="2"/>
      <c r="D160" s="2"/>
      <c r="E160" s="2"/>
      <c r="F160" s="2"/>
      <c r="G160" s="2"/>
      <c r="H160" s="4"/>
      <c r="I160" s="2"/>
      <c r="J160" s="2"/>
      <c r="K160" s="2"/>
      <c r="L160" s="2"/>
      <c r="M160" s="4"/>
      <c r="N160" s="4"/>
      <c r="O160" s="2"/>
      <c r="P160" s="2"/>
    </row>
    <row r="161" spans="1:16" ht="21" customHeight="1">
      <c r="A161" s="2"/>
      <c r="B161" s="2"/>
      <c r="C161" s="2"/>
      <c r="D161" s="2"/>
      <c r="E161" s="2"/>
      <c r="F161" s="2"/>
      <c r="G161" s="2"/>
      <c r="H161" s="4"/>
      <c r="I161" s="2"/>
      <c r="J161" s="2"/>
      <c r="K161" s="2"/>
      <c r="L161" s="2"/>
      <c r="M161" s="4"/>
      <c r="N161" s="4"/>
      <c r="O161" s="2"/>
      <c r="P161" s="2"/>
    </row>
    <row r="162" spans="1:16" ht="21" customHeight="1">
      <c r="A162" s="2"/>
      <c r="B162" s="2"/>
      <c r="C162" s="2"/>
      <c r="D162" s="2"/>
      <c r="E162" s="2"/>
      <c r="F162" s="2"/>
      <c r="G162" s="2"/>
      <c r="H162" s="4"/>
      <c r="I162" s="2"/>
      <c r="J162" s="2"/>
      <c r="K162" s="2"/>
      <c r="L162" s="2"/>
      <c r="M162" s="4"/>
      <c r="N162" s="4"/>
      <c r="O162" s="2"/>
      <c r="P162" s="2"/>
    </row>
    <row r="163" spans="1:16" ht="21" customHeight="1">
      <c r="A163" s="2"/>
      <c r="B163" s="2"/>
      <c r="C163" s="2"/>
      <c r="D163" s="2"/>
      <c r="E163" s="2"/>
      <c r="F163" s="2"/>
      <c r="G163" s="2"/>
      <c r="H163" s="4"/>
      <c r="I163" s="2"/>
      <c r="J163" s="2"/>
      <c r="K163" s="2"/>
      <c r="L163" s="2"/>
      <c r="M163" s="4"/>
      <c r="N163" s="4"/>
      <c r="O163" s="2"/>
      <c r="P163" s="2"/>
    </row>
    <row r="164" spans="1:16" ht="21" customHeight="1">
      <c r="A164" s="2"/>
      <c r="B164" s="2"/>
      <c r="C164" s="2"/>
      <c r="D164" s="2"/>
      <c r="E164" s="2"/>
      <c r="F164" s="2"/>
      <c r="G164" s="2"/>
      <c r="H164" s="4"/>
      <c r="I164" s="2"/>
      <c r="J164" s="2"/>
      <c r="K164" s="2"/>
      <c r="L164" s="2"/>
      <c r="M164" s="4"/>
      <c r="N164" s="4"/>
      <c r="O164" s="2"/>
      <c r="P164" s="2"/>
    </row>
    <row r="165" spans="1:16" ht="21" customHeight="1">
      <c r="A165" s="2"/>
      <c r="B165" s="2"/>
      <c r="C165" s="2"/>
      <c r="D165" s="2"/>
      <c r="E165" s="2"/>
      <c r="F165" s="2"/>
      <c r="G165" s="2"/>
      <c r="H165" s="4"/>
      <c r="I165" s="2"/>
      <c r="J165" s="2"/>
      <c r="K165" s="2"/>
      <c r="L165" s="2"/>
      <c r="M165" s="4"/>
      <c r="N165" s="4"/>
      <c r="O165" s="2"/>
      <c r="P165" s="2"/>
    </row>
    <row r="166" spans="1:16" ht="21" customHeight="1">
      <c r="A166" s="2"/>
      <c r="B166" s="2"/>
      <c r="C166" s="2"/>
      <c r="D166" s="2"/>
      <c r="E166" s="2"/>
      <c r="F166" s="2"/>
      <c r="G166" s="2"/>
      <c r="H166" s="4"/>
      <c r="I166" s="2"/>
      <c r="J166" s="2"/>
      <c r="K166" s="2"/>
      <c r="L166" s="2"/>
      <c r="M166" s="4"/>
      <c r="N166" s="4"/>
      <c r="O166" s="2"/>
      <c r="P166" s="2"/>
    </row>
    <row r="167" spans="1:16" ht="21" customHeight="1">
      <c r="A167" s="2"/>
      <c r="B167" s="2"/>
      <c r="C167" s="2"/>
      <c r="D167" s="2"/>
      <c r="E167" s="2"/>
      <c r="F167" s="2"/>
      <c r="G167" s="2"/>
      <c r="H167" s="4"/>
      <c r="I167" s="2"/>
      <c r="J167" s="2"/>
      <c r="K167" s="2"/>
      <c r="L167" s="2"/>
      <c r="M167" s="4"/>
      <c r="N167" s="4"/>
      <c r="O167" s="2"/>
      <c r="P167" s="2"/>
    </row>
    <row r="168" spans="1:16" ht="21" customHeight="1">
      <c r="A168" s="2"/>
      <c r="B168" s="2"/>
      <c r="C168" s="2"/>
      <c r="D168" s="2"/>
      <c r="E168" s="2"/>
      <c r="F168" s="2"/>
      <c r="G168" s="2"/>
      <c r="H168" s="4"/>
      <c r="I168" s="2"/>
      <c r="J168" s="2"/>
      <c r="K168" s="2"/>
      <c r="L168" s="2"/>
      <c r="M168" s="4"/>
      <c r="N168" s="4"/>
      <c r="O168" s="2"/>
      <c r="P168" s="2"/>
    </row>
    <row r="169" spans="1:16" ht="21" customHeight="1">
      <c r="A169" s="2"/>
      <c r="B169" s="2"/>
      <c r="C169" s="2"/>
      <c r="D169" s="2"/>
      <c r="E169" s="2"/>
      <c r="F169" s="2"/>
      <c r="G169" s="2"/>
      <c r="H169" s="4"/>
      <c r="I169" s="2"/>
      <c r="J169" s="2"/>
      <c r="K169" s="2"/>
      <c r="L169" s="2"/>
      <c r="M169" s="4"/>
      <c r="N169" s="4"/>
      <c r="O169" s="2"/>
      <c r="P169" s="2"/>
    </row>
    <row r="170" spans="1:16" ht="21" customHeight="1">
      <c r="A170" s="2"/>
      <c r="B170" s="2"/>
      <c r="C170" s="2"/>
      <c r="D170" s="2"/>
      <c r="E170" s="2"/>
      <c r="F170" s="2"/>
      <c r="G170" s="2"/>
      <c r="H170" s="4"/>
      <c r="I170" s="2"/>
      <c r="J170" s="2"/>
      <c r="K170" s="2"/>
      <c r="L170" s="2"/>
      <c r="M170" s="4"/>
      <c r="N170" s="4"/>
      <c r="O170" s="2"/>
      <c r="P170" s="2"/>
    </row>
    <row r="171" spans="1:16" ht="21" customHeight="1">
      <c r="A171" s="2"/>
      <c r="B171" s="2"/>
      <c r="C171" s="2"/>
      <c r="D171" s="2"/>
      <c r="E171" s="2"/>
      <c r="F171" s="2"/>
      <c r="G171" s="2"/>
      <c r="H171" s="4"/>
      <c r="I171" s="2"/>
      <c r="J171" s="2"/>
      <c r="K171" s="2"/>
      <c r="L171" s="2"/>
      <c r="M171" s="4"/>
      <c r="N171" s="4"/>
      <c r="O171" s="2"/>
      <c r="P171" s="2"/>
    </row>
    <row r="172" spans="1:16" ht="21" customHeight="1">
      <c r="A172" s="2"/>
      <c r="B172" s="2"/>
      <c r="C172" s="2"/>
      <c r="D172" s="2"/>
      <c r="E172" s="2"/>
      <c r="F172" s="2"/>
      <c r="G172" s="2"/>
      <c r="H172" s="4"/>
      <c r="I172" s="2"/>
      <c r="J172" s="2"/>
      <c r="K172" s="2"/>
      <c r="L172" s="2"/>
      <c r="M172" s="4"/>
      <c r="N172" s="4"/>
      <c r="O172" s="2"/>
      <c r="P172" s="2"/>
    </row>
    <row r="173" spans="1:16" ht="21" customHeight="1">
      <c r="A173" s="2"/>
      <c r="B173" s="2"/>
      <c r="C173" s="2"/>
      <c r="D173" s="2"/>
      <c r="E173" s="2"/>
      <c r="F173" s="2"/>
      <c r="G173" s="2"/>
      <c r="H173" s="4"/>
      <c r="I173" s="2"/>
      <c r="J173" s="2"/>
      <c r="K173" s="2"/>
      <c r="L173" s="2"/>
      <c r="M173" s="4"/>
      <c r="N173" s="4"/>
      <c r="O173" s="2"/>
      <c r="P173" s="2"/>
    </row>
    <row r="174" spans="1:16" ht="21" customHeight="1">
      <c r="A174" s="2"/>
      <c r="B174" s="2"/>
      <c r="C174" s="2"/>
      <c r="D174" s="2"/>
      <c r="E174" s="2"/>
      <c r="F174" s="2"/>
      <c r="G174" s="2"/>
      <c r="H174" s="4"/>
      <c r="I174" s="2"/>
      <c r="J174" s="2"/>
      <c r="K174" s="2"/>
      <c r="L174" s="2"/>
      <c r="M174" s="4"/>
      <c r="N174" s="4"/>
      <c r="O174" s="2"/>
      <c r="P174" s="2"/>
    </row>
    <row r="175" spans="1:16" ht="21" customHeight="1">
      <c r="A175" s="2"/>
      <c r="B175" s="2"/>
      <c r="C175" s="2"/>
      <c r="D175" s="2"/>
      <c r="E175" s="2"/>
      <c r="F175" s="2"/>
      <c r="G175" s="2"/>
      <c r="H175" s="4"/>
      <c r="I175" s="2"/>
      <c r="J175" s="2"/>
      <c r="K175" s="2"/>
      <c r="L175" s="2"/>
      <c r="M175" s="4"/>
      <c r="N175" s="4"/>
      <c r="O175" s="2"/>
      <c r="P175" s="2"/>
    </row>
    <row r="176" spans="1:16" ht="21" customHeight="1">
      <c r="A176" s="2"/>
      <c r="B176" s="2"/>
      <c r="C176" s="2"/>
      <c r="D176" s="2"/>
      <c r="E176" s="2"/>
      <c r="F176" s="2"/>
      <c r="G176" s="2"/>
      <c r="H176" s="4"/>
      <c r="I176" s="2"/>
      <c r="J176" s="2"/>
      <c r="K176" s="2"/>
      <c r="L176" s="2"/>
      <c r="M176" s="4"/>
      <c r="N176" s="4"/>
      <c r="O176" s="2"/>
      <c r="P176" s="2"/>
    </row>
    <row r="177" spans="1:16" ht="21" customHeight="1">
      <c r="A177" s="2"/>
      <c r="B177" s="2"/>
      <c r="C177" s="2"/>
      <c r="D177" s="2"/>
      <c r="E177" s="2"/>
      <c r="F177" s="2"/>
      <c r="G177" s="2"/>
      <c r="H177" s="4"/>
      <c r="I177" s="2"/>
      <c r="J177" s="2"/>
      <c r="K177" s="2"/>
      <c r="L177" s="2"/>
      <c r="M177" s="4"/>
      <c r="N177" s="4"/>
      <c r="O177" s="2"/>
      <c r="P177" s="2"/>
    </row>
    <row r="178" spans="1:16" ht="21" customHeight="1">
      <c r="A178" s="2"/>
      <c r="B178" s="2"/>
      <c r="C178" s="2"/>
      <c r="D178" s="2"/>
      <c r="E178" s="2"/>
      <c r="F178" s="2"/>
      <c r="G178" s="2"/>
      <c r="H178" s="4"/>
      <c r="I178" s="2"/>
      <c r="J178" s="2"/>
      <c r="K178" s="2"/>
      <c r="L178" s="2"/>
      <c r="M178" s="4"/>
      <c r="N178" s="4"/>
      <c r="O178" s="2"/>
      <c r="P178" s="2"/>
    </row>
    <row r="179" spans="1:16" ht="21" customHeight="1">
      <c r="A179" s="2"/>
      <c r="B179" s="2"/>
      <c r="C179" s="2"/>
      <c r="D179" s="2"/>
      <c r="E179" s="2"/>
      <c r="F179" s="2"/>
      <c r="G179" s="2"/>
      <c r="H179" s="4"/>
      <c r="I179" s="2"/>
      <c r="J179" s="2"/>
      <c r="K179" s="2"/>
      <c r="L179" s="2"/>
      <c r="M179" s="4"/>
      <c r="N179" s="4"/>
      <c r="O179" s="2"/>
      <c r="P179" s="2"/>
    </row>
    <row r="180" spans="1:16" ht="21" customHeight="1">
      <c r="A180" s="2"/>
      <c r="B180" s="2"/>
      <c r="C180" s="2"/>
      <c r="D180" s="2"/>
      <c r="E180" s="2"/>
      <c r="F180" s="2"/>
      <c r="G180" s="2"/>
      <c r="H180" s="4"/>
      <c r="I180" s="2"/>
      <c r="J180" s="2"/>
      <c r="K180" s="2"/>
      <c r="L180" s="2"/>
      <c r="M180" s="4"/>
      <c r="N180" s="4"/>
      <c r="O180" s="2"/>
      <c r="P180" s="2"/>
    </row>
    <row r="181" spans="1:16" ht="21" customHeight="1">
      <c r="A181" s="2"/>
      <c r="B181" s="2"/>
      <c r="C181" s="2"/>
      <c r="D181" s="2"/>
      <c r="E181" s="2"/>
      <c r="F181" s="2"/>
      <c r="G181" s="2"/>
      <c r="H181" s="4"/>
      <c r="I181" s="2"/>
      <c r="J181" s="2"/>
      <c r="K181" s="2"/>
      <c r="L181" s="2"/>
      <c r="M181" s="4"/>
      <c r="N181" s="4"/>
      <c r="O181" s="2"/>
      <c r="P181" s="2"/>
    </row>
    <row r="182" spans="1:16" ht="21" customHeight="1">
      <c r="A182" s="2"/>
      <c r="B182" s="2"/>
      <c r="C182" s="2"/>
      <c r="D182" s="2"/>
      <c r="E182" s="2"/>
      <c r="F182" s="2"/>
      <c r="G182" s="2"/>
      <c r="H182" s="4"/>
      <c r="I182" s="2"/>
      <c r="J182" s="2"/>
      <c r="K182" s="2"/>
      <c r="L182" s="2"/>
      <c r="M182" s="4"/>
      <c r="N182" s="4"/>
      <c r="O182" s="2"/>
      <c r="P182" s="2"/>
    </row>
    <row r="183" spans="1:16" ht="21" customHeight="1">
      <c r="A183" s="2"/>
      <c r="B183" s="2"/>
      <c r="C183" s="2"/>
      <c r="D183" s="2"/>
      <c r="E183" s="2"/>
      <c r="F183" s="2"/>
      <c r="G183" s="2"/>
      <c r="H183" s="4"/>
      <c r="I183" s="2"/>
      <c r="J183" s="2"/>
      <c r="K183" s="2"/>
      <c r="L183" s="2"/>
      <c r="M183" s="4"/>
      <c r="N183" s="4"/>
      <c r="O183" s="2"/>
      <c r="P183" s="2"/>
    </row>
    <row r="184" spans="1:16" ht="21" customHeight="1">
      <c r="A184" s="2"/>
      <c r="B184" s="2"/>
      <c r="C184" s="2"/>
      <c r="D184" s="2"/>
      <c r="E184" s="2"/>
      <c r="F184" s="2"/>
      <c r="G184" s="2"/>
      <c r="H184" s="4"/>
      <c r="I184" s="2"/>
      <c r="J184" s="2"/>
      <c r="K184" s="2"/>
      <c r="L184" s="2"/>
      <c r="M184" s="4"/>
      <c r="N184" s="4"/>
      <c r="O184" s="2"/>
      <c r="P184" s="2"/>
    </row>
    <row r="185" spans="1:16" ht="21" customHeight="1">
      <c r="A185" s="2"/>
      <c r="B185" s="2"/>
      <c r="C185" s="2"/>
      <c r="D185" s="2"/>
      <c r="E185" s="2"/>
      <c r="F185" s="2"/>
      <c r="G185" s="2"/>
      <c r="H185" s="4"/>
      <c r="I185" s="2"/>
      <c r="J185" s="2"/>
      <c r="K185" s="2"/>
      <c r="L185" s="2"/>
      <c r="M185" s="4"/>
      <c r="N185" s="4"/>
      <c r="O185" s="2"/>
      <c r="P185" s="2"/>
    </row>
    <row r="186" spans="1:16" ht="21" customHeight="1">
      <c r="A186" s="2"/>
      <c r="B186" s="2"/>
      <c r="C186" s="2"/>
      <c r="D186" s="2"/>
      <c r="E186" s="2"/>
      <c r="F186" s="2"/>
      <c r="G186" s="2"/>
      <c r="H186" s="4"/>
      <c r="I186" s="2"/>
      <c r="J186" s="2"/>
      <c r="K186" s="2"/>
      <c r="L186" s="2"/>
      <c r="M186" s="4"/>
      <c r="N186" s="4"/>
      <c r="O186" s="2"/>
      <c r="P186" s="2"/>
    </row>
    <row r="187" spans="1:16" ht="21" customHeight="1">
      <c r="A187" s="2"/>
      <c r="B187" s="2"/>
      <c r="C187" s="2"/>
      <c r="D187" s="2"/>
      <c r="E187" s="2"/>
      <c r="F187" s="2"/>
      <c r="G187" s="2"/>
      <c r="H187" s="4"/>
      <c r="I187" s="2"/>
      <c r="J187" s="2"/>
      <c r="K187" s="2"/>
      <c r="L187" s="2"/>
      <c r="M187" s="4"/>
      <c r="N187" s="4"/>
      <c r="O187" s="2"/>
      <c r="P187" s="2"/>
    </row>
    <row r="188" spans="1:16" ht="21" customHeight="1">
      <c r="A188" s="2"/>
      <c r="B188" s="2"/>
      <c r="C188" s="2"/>
      <c r="D188" s="2"/>
      <c r="E188" s="2"/>
      <c r="F188" s="2"/>
      <c r="G188" s="2"/>
      <c r="H188" s="4"/>
      <c r="I188" s="2"/>
      <c r="J188" s="2"/>
      <c r="K188" s="2"/>
      <c r="L188" s="2"/>
      <c r="M188" s="4"/>
      <c r="N188" s="4"/>
      <c r="O188" s="2"/>
      <c r="P188" s="2"/>
    </row>
    <row r="189" spans="1:16" ht="21" customHeight="1">
      <c r="A189" s="2"/>
      <c r="B189" s="2"/>
      <c r="C189" s="2"/>
      <c r="D189" s="2"/>
      <c r="E189" s="2"/>
      <c r="F189" s="2"/>
      <c r="G189" s="2"/>
      <c r="H189" s="4"/>
      <c r="I189" s="2"/>
      <c r="J189" s="2"/>
      <c r="K189" s="2"/>
      <c r="L189" s="2"/>
      <c r="M189" s="4"/>
      <c r="N189" s="4"/>
      <c r="O189" s="2"/>
      <c r="P189" s="2"/>
    </row>
    <row r="190" spans="1:16" ht="21" customHeight="1">
      <c r="A190" s="2"/>
      <c r="B190" s="2"/>
      <c r="C190" s="2"/>
      <c r="D190" s="2"/>
      <c r="E190" s="2"/>
      <c r="F190" s="2"/>
      <c r="G190" s="2"/>
      <c r="H190" s="4"/>
      <c r="I190" s="2"/>
      <c r="J190" s="2"/>
      <c r="K190" s="2"/>
      <c r="L190" s="2"/>
      <c r="M190" s="4"/>
      <c r="N190" s="4"/>
      <c r="O190" s="2"/>
      <c r="P190" s="2"/>
    </row>
    <row r="191" spans="1:16" ht="21" customHeight="1">
      <c r="A191" s="2"/>
      <c r="B191" s="2"/>
      <c r="C191" s="2"/>
      <c r="D191" s="2"/>
      <c r="E191" s="2"/>
      <c r="F191" s="2"/>
      <c r="G191" s="2"/>
      <c r="H191" s="4"/>
      <c r="I191" s="2"/>
      <c r="J191" s="2"/>
      <c r="K191" s="2"/>
      <c r="L191" s="2"/>
      <c r="M191" s="4"/>
      <c r="N191" s="4"/>
      <c r="O191" s="2"/>
      <c r="P191" s="2"/>
    </row>
    <row r="192" spans="1:16" ht="21" customHeight="1">
      <c r="A192" s="2"/>
      <c r="B192" s="2"/>
      <c r="C192" s="2"/>
      <c r="D192" s="2"/>
      <c r="E192" s="2"/>
      <c r="F192" s="2"/>
      <c r="G192" s="2"/>
      <c r="H192" s="4"/>
      <c r="I192" s="2"/>
      <c r="J192" s="2"/>
      <c r="K192" s="2"/>
      <c r="L192" s="2"/>
      <c r="M192" s="4"/>
      <c r="N192" s="4"/>
      <c r="O192" s="2"/>
      <c r="P192" s="2"/>
    </row>
    <row r="193" spans="1:16" ht="21" customHeight="1">
      <c r="A193" s="2"/>
      <c r="B193" s="2"/>
      <c r="C193" s="2"/>
      <c r="D193" s="2"/>
      <c r="E193" s="2"/>
      <c r="F193" s="2"/>
      <c r="G193" s="2"/>
      <c r="H193" s="4"/>
      <c r="I193" s="2"/>
      <c r="J193" s="2"/>
      <c r="K193" s="2"/>
      <c r="L193" s="2"/>
      <c r="M193" s="4"/>
      <c r="N193" s="4"/>
      <c r="O193" s="2"/>
      <c r="P193" s="2"/>
    </row>
    <row r="194" spans="1:16" ht="21" customHeight="1">
      <c r="A194" s="2"/>
      <c r="B194" s="2"/>
      <c r="C194" s="2"/>
      <c r="D194" s="2"/>
      <c r="E194" s="2"/>
      <c r="F194" s="2"/>
      <c r="G194" s="2"/>
      <c r="H194" s="4"/>
      <c r="I194" s="2"/>
      <c r="J194" s="2"/>
      <c r="K194" s="2"/>
      <c r="L194" s="2"/>
      <c r="M194" s="4"/>
      <c r="N194" s="4"/>
      <c r="O194" s="2"/>
      <c r="P194" s="2"/>
    </row>
    <row r="195" spans="1:16" ht="21" customHeight="1">
      <c r="A195" s="2"/>
      <c r="B195" s="2"/>
      <c r="C195" s="2"/>
      <c r="D195" s="2"/>
      <c r="E195" s="2"/>
      <c r="F195" s="2"/>
      <c r="G195" s="2"/>
      <c r="H195" s="4"/>
      <c r="I195" s="2"/>
      <c r="J195" s="2"/>
      <c r="K195" s="2"/>
      <c r="L195" s="2"/>
      <c r="M195" s="4"/>
      <c r="N195" s="4"/>
      <c r="O195" s="2"/>
      <c r="P195" s="2"/>
    </row>
    <row r="196" spans="1:16" ht="21" customHeight="1">
      <c r="A196" s="2"/>
      <c r="B196" s="2"/>
      <c r="C196" s="2"/>
      <c r="D196" s="2"/>
      <c r="E196" s="2"/>
      <c r="F196" s="2"/>
      <c r="G196" s="2"/>
      <c r="H196" s="4"/>
      <c r="I196" s="2"/>
      <c r="J196" s="2"/>
      <c r="K196" s="2"/>
      <c r="L196" s="2"/>
      <c r="M196" s="4"/>
      <c r="N196" s="4"/>
      <c r="O196" s="2"/>
      <c r="P196" s="2"/>
    </row>
    <row r="197" spans="1:16" ht="21" customHeight="1">
      <c r="A197" s="2"/>
      <c r="B197" s="2"/>
      <c r="C197" s="2"/>
      <c r="D197" s="2"/>
      <c r="E197" s="2"/>
      <c r="F197" s="2"/>
      <c r="G197" s="2"/>
      <c r="H197" s="4"/>
      <c r="I197" s="2"/>
      <c r="J197" s="2"/>
      <c r="K197" s="2"/>
      <c r="L197" s="2"/>
      <c r="M197" s="4"/>
      <c r="N197" s="4"/>
      <c r="O197" s="2"/>
      <c r="P197" s="2"/>
    </row>
    <row r="198" spans="1:16" ht="21" customHeight="1">
      <c r="A198" s="2"/>
      <c r="B198" s="2"/>
      <c r="C198" s="2"/>
      <c r="D198" s="2"/>
      <c r="E198" s="2"/>
      <c r="F198" s="2"/>
      <c r="G198" s="2"/>
      <c r="H198" s="4"/>
      <c r="I198" s="2"/>
      <c r="J198" s="2"/>
      <c r="K198" s="2"/>
      <c r="L198" s="2"/>
      <c r="M198" s="4"/>
      <c r="N198" s="4"/>
      <c r="O198" s="2"/>
      <c r="P198" s="2"/>
    </row>
    <row r="199" spans="1:16" ht="21" customHeight="1">
      <c r="A199" s="2"/>
      <c r="B199" s="2"/>
      <c r="C199" s="2"/>
      <c r="D199" s="2"/>
      <c r="E199" s="2"/>
      <c r="F199" s="2"/>
      <c r="G199" s="2"/>
      <c r="H199" s="4"/>
      <c r="I199" s="2"/>
      <c r="J199" s="2"/>
      <c r="K199" s="2"/>
      <c r="L199" s="2"/>
      <c r="M199" s="4"/>
      <c r="N199" s="4"/>
      <c r="O199" s="2"/>
      <c r="P199" s="2"/>
    </row>
    <row r="200" spans="1:16" ht="21" customHeight="1">
      <c r="A200" s="2"/>
      <c r="B200" s="2"/>
      <c r="C200" s="2"/>
      <c r="D200" s="2"/>
      <c r="E200" s="2"/>
      <c r="F200" s="2"/>
      <c r="G200" s="2"/>
      <c r="H200" s="4"/>
      <c r="I200" s="2"/>
      <c r="J200" s="2"/>
      <c r="K200" s="2"/>
      <c r="L200" s="2"/>
      <c r="M200" s="4"/>
      <c r="N200" s="4"/>
      <c r="O200" s="2"/>
      <c r="P200" s="2"/>
    </row>
    <row r="201" spans="1:16" ht="21" customHeight="1">
      <c r="A201" s="2"/>
      <c r="B201" s="2"/>
      <c r="C201" s="2"/>
      <c r="D201" s="2"/>
      <c r="E201" s="2"/>
      <c r="F201" s="2"/>
      <c r="G201" s="2"/>
      <c r="H201" s="4"/>
      <c r="I201" s="2"/>
      <c r="J201" s="2"/>
      <c r="K201" s="2"/>
      <c r="L201" s="2"/>
      <c r="M201" s="4"/>
      <c r="N201" s="4"/>
      <c r="O201" s="2"/>
      <c r="P201" s="2"/>
    </row>
    <row r="202" spans="1:16" ht="21" customHeight="1">
      <c r="A202" s="2"/>
      <c r="B202" s="2"/>
      <c r="C202" s="2"/>
      <c r="D202" s="2"/>
      <c r="E202" s="2"/>
      <c r="F202" s="2"/>
      <c r="G202" s="2"/>
      <c r="H202" s="4"/>
      <c r="I202" s="2"/>
      <c r="J202" s="2"/>
      <c r="K202" s="2"/>
      <c r="L202" s="2"/>
      <c r="M202" s="4"/>
      <c r="N202" s="4"/>
      <c r="O202" s="2"/>
      <c r="P202" s="2"/>
    </row>
    <row r="203" spans="1:16" ht="21" customHeight="1">
      <c r="A203" s="2"/>
      <c r="B203" s="2"/>
      <c r="C203" s="2"/>
      <c r="D203" s="2"/>
      <c r="E203" s="2"/>
      <c r="F203" s="2"/>
      <c r="G203" s="2"/>
      <c r="H203" s="4"/>
      <c r="I203" s="2"/>
      <c r="J203" s="2"/>
      <c r="K203" s="2"/>
      <c r="L203" s="2"/>
      <c r="M203" s="4"/>
      <c r="N203" s="4"/>
      <c r="O203" s="2"/>
      <c r="P203" s="2"/>
    </row>
    <row r="204" spans="1:16" ht="21" customHeight="1">
      <c r="A204" s="2"/>
      <c r="B204" s="2"/>
      <c r="C204" s="2"/>
      <c r="D204" s="2"/>
      <c r="E204" s="2"/>
      <c r="F204" s="2"/>
      <c r="G204" s="2"/>
      <c r="H204" s="4"/>
      <c r="I204" s="2"/>
      <c r="J204" s="2"/>
      <c r="K204" s="2"/>
      <c r="L204" s="2"/>
      <c r="M204" s="4"/>
      <c r="N204" s="4"/>
      <c r="O204" s="2"/>
      <c r="P204" s="2"/>
    </row>
    <row r="205" spans="1:16" ht="21" customHeight="1">
      <c r="A205" s="2"/>
      <c r="B205" s="2"/>
      <c r="C205" s="2"/>
      <c r="D205" s="2"/>
      <c r="E205" s="2"/>
      <c r="F205" s="2"/>
      <c r="G205" s="2"/>
      <c r="H205" s="4"/>
      <c r="I205" s="2"/>
      <c r="J205" s="2"/>
      <c r="K205" s="2"/>
      <c r="L205" s="2"/>
      <c r="M205" s="4"/>
      <c r="N205" s="4"/>
      <c r="O205" s="2"/>
      <c r="P205" s="2"/>
    </row>
    <row r="206" spans="1:16" ht="21" customHeight="1">
      <c r="A206" s="2"/>
      <c r="B206" s="2"/>
      <c r="C206" s="2"/>
      <c r="D206" s="2"/>
      <c r="E206" s="2"/>
      <c r="F206" s="2"/>
      <c r="G206" s="2"/>
      <c r="H206" s="4"/>
      <c r="I206" s="2"/>
      <c r="J206" s="2"/>
      <c r="K206" s="2"/>
      <c r="L206" s="2"/>
      <c r="M206" s="4"/>
      <c r="N206" s="4"/>
      <c r="O206" s="2"/>
      <c r="P206" s="2"/>
    </row>
    <row r="207" spans="1:16" ht="21" customHeight="1">
      <c r="A207" s="2"/>
      <c r="B207" s="2"/>
      <c r="C207" s="2"/>
      <c r="D207" s="2"/>
      <c r="E207" s="2"/>
      <c r="F207" s="2"/>
      <c r="G207" s="2"/>
      <c r="H207" s="4"/>
      <c r="I207" s="2"/>
      <c r="J207" s="2"/>
      <c r="K207" s="2"/>
      <c r="L207" s="2"/>
      <c r="M207" s="4"/>
      <c r="N207" s="4"/>
      <c r="O207" s="2"/>
      <c r="P207" s="2"/>
    </row>
    <row r="208" spans="1:16" ht="21" customHeight="1">
      <c r="A208" s="2"/>
      <c r="B208" s="2"/>
      <c r="C208" s="2"/>
      <c r="D208" s="2"/>
      <c r="E208" s="2"/>
      <c r="F208" s="2"/>
      <c r="G208" s="2"/>
      <c r="H208" s="4"/>
      <c r="I208" s="2"/>
      <c r="J208" s="2"/>
      <c r="K208" s="2"/>
      <c r="L208" s="2"/>
      <c r="M208" s="4"/>
      <c r="N208" s="4"/>
      <c r="O208" s="2"/>
      <c r="P208" s="2"/>
    </row>
    <row r="209" spans="1:16" ht="21" customHeight="1">
      <c r="A209" s="2"/>
      <c r="B209" s="2"/>
      <c r="C209" s="2"/>
      <c r="D209" s="2"/>
      <c r="E209" s="2"/>
      <c r="F209" s="2"/>
      <c r="G209" s="2"/>
      <c r="H209" s="4"/>
      <c r="I209" s="2"/>
      <c r="J209" s="2"/>
      <c r="K209" s="2"/>
      <c r="L209" s="2"/>
      <c r="M209" s="4"/>
      <c r="N209" s="4"/>
      <c r="O209" s="2"/>
      <c r="P209" s="2"/>
    </row>
    <row r="210" spans="1:16" ht="21" customHeight="1">
      <c r="A210" s="2"/>
      <c r="B210" s="2"/>
      <c r="C210" s="2"/>
      <c r="D210" s="2"/>
      <c r="E210" s="2"/>
      <c r="F210" s="2"/>
      <c r="G210" s="2"/>
      <c r="H210" s="4"/>
      <c r="I210" s="2"/>
      <c r="J210" s="2"/>
      <c r="K210" s="2"/>
      <c r="L210" s="2"/>
      <c r="M210" s="4"/>
      <c r="N210" s="4"/>
      <c r="O210" s="2"/>
      <c r="P210" s="2"/>
    </row>
    <row r="211" spans="1:16" ht="21" customHeight="1">
      <c r="A211" s="2"/>
      <c r="B211" s="2"/>
      <c r="C211" s="2"/>
      <c r="D211" s="2"/>
      <c r="E211" s="2"/>
      <c r="F211" s="2"/>
      <c r="G211" s="2"/>
      <c r="H211" s="4"/>
      <c r="I211" s="2"/>
      <c r="J211" s="2"/>
      <c r="K211" s="2"/>
      <c r="L211" s="2"/>
      <c r="M211" s="4"/>
      <c r="N211" s="4"/>
      <c r="O211" s="2"/>
      <c r="P211" s="2"/>
    </row>
    <row r="212" spans="1:16" ht="21" customHeight="1">
      <c r="A212" s="2"/>
      <c r="B212" s="2"/>
      <c r="C212" s="2"/>
      <c r="D212" s="2"/>
      <c r="E212" s="2"/>
      <c r="F212" s="2"/>
      <c r="G212" s="2"/>
      <c r="H212" s="4"/>
      <c r="I212" s="2"/>
      <c r="J212" s="2"/>
      <c r="K212" s="2"/>
      <c r="L212" s="2"/>
      <c r="M212" s="4"/>
      <c r="N212" s="4"/>
      <c r="O212" s="2"/>
      <c r="P212" s="2"/>
    </row>
    <row r="213" spans="1:16" ht="21" customHeight="1">
      <c r="A213" s="2"/>
      <c r="B213" s="2"/>
      <c r="C213" s="2"/>
      <c r="D213" s="2"/>
      <c r="E213" s="2"/>
      <c r="F213" s="2"/>
      <c r="G213" s="2"/>
      <c r="H213" s="4"/>
      <c r="I213" s="2"/>
      <c r="J213" s="2"/>
      <c r="K213" s="2"/>
      <c r="L213" s="2"/>
      <c r="M213" s="4"/>
      <c r="N213" s="4"/>
      <c r="O213" s="2"/>
      <c r="P213" s="2"/>
    </row>
    <row r="214" spans="1:16" ht="21" customHeight="1">
      <c r="A214" s="2"/>
      <c r="B214" s="2"/>
      <c r="C214" s="2"/>
      <c r="D214" s="2"/>
      <c r="E214" s="2"/>
      <c r="F214" s="2"/>
      <c r="G214" s="2"/>
      <c r="H214" s="4"/>
      <c r="I214" s="2"/>
      <c r="J214" s="2"/>
      <c r="K214" s="2"/>
      <c r="L214" s="2"/>
      <c r="M214" s="4"/>
      <c r="N214" s="4"/>
      <c r="O214" s="2"/>
      <c r="P214" s="2"/>
    </row>
    <row r="215" spans="1:16" ht="21" customHeight="1">
      <c r="A215" s="2"/>
      <c r="B215" s="2"/>
      <c r="C215" s="2"/>
      <c r="D215" s="2"/>
      <c r="E215" s="2"/>
      <c r="F215" s="2"/>
      <c r="G215" s="2"/>
      <c r="H215" s="4"/>
      <c r="I215" s="2"/>
      <c r="J215" s="2"/>
      <c r="K215" s="2"/>
      <c r="L215" s="2"/>
      <c r="M215" s="4"/>
      <c r="N215" s="4"/>
      <c r="O215" s="2"/>
      <c r="P215" s="2"/>
    </row>
    <row r="216" spans="1:16" ht="21" customHeight="1">
      <c r="A216" s="2"/>
      <c r="B216" s="2"/>
      <c r="C216" s="2"/>
      <c r="D216" s="2"/>
      <c r="E216" s="2"/>
      <c r="F216" s="2"/>
      <c r="G216" s="2"/>
      <c r="H216" s="4"/>
      <c r="I216" s="2"/>
      <c r="J216" s="2"/>
      <c r="K216" s="2"/>
      <c r="L216" s="2"/>
      <c r="M216" s="4"/>
      <c r="N216" s="4"/>
      <c r="O216" s="2"/>
      <c r="P216" s="2"/>
    </row>
    <row r="217" spans="1:16" ht="21" customHeight="1">
      <c r="A217" s="2"/>
      <c r="B217" s="2"/>
      <c r="C217" s="2"/>
      <c r="D217" s="2"/>
      <c r="E217" s="2"/>
      <c r="F217" s="2"/>
      <c r="G217" s="2"/>
      <c r="H217" s="4"/>
      <c r="I217" s="2"/>
      <c r="J217" s="2"/>
      <c r="K217" s="2"/>
      <c r="L217" s="2"/>
      <c r="M217" s="4"/>
      <c r="N217" s="4"/>
      <c r="O217" s="2"/>
      <c r="P217" s="2"/>
    </row>
    <row r="218" spans="1:16" ht="21" customHeight="1">
      <c r="A218" s="2"/>
      <c r="B218" s="2"/>
      <c r="C218" s="2"/>
      <c r="D218" s="2"/>
      <c r="E218" s="2"/>
      <c r="F218" s="2"/>
      <c r="G218" s="2"/>
      <c r="H218" s="4"/>
      <c r="I218" s="2"/>
      <c r="J218" s="2"/>
      <c r="K218" s="2"/>
      <c r="L218" s="2"/>
      <c r="M218" s="4"/>
      <c r="N218" s="4"/>
      <c r="O218" s="2"/>
      <c r="P218" s="2"/>
    </row>
    <row r="219" spans="1:16" ht="21" customHeight="1">
      <c r="A219" s="2"/>
      <c r="B219" s="2"/>
      <c r="C219" s="2"/>
      <c r="D219" s="2"/>
      <c r="E219" s="2"/>
      <c r="F219" s="2"/>
      <c r="G219" s="2"/>
      <c r="H219" s="4"/>
      <c r="I219" s="2"/>
      <c r="J219" s="2"/>
      <c r="K219" s="2"/>
      <c r="L219" s="2"/>
      <c r="M219" s="4"/>
      <c r="N219" s="4"/>
      <c r="O219" s="2"/>
      <c r="P219" s="2"/>
    </row>
    <row r="220" spans="1:16" ht="21" customHeight="1">
      <c r="A220" s="2"/>
      <c r="B220" s="2"/>
      <c r="C220" s="2"/>
      <c r="D220" s="2"/>
      <c r="E220" s="2"/>
      <c r="F220" s="2"/>
      <c r="G220" s="2"/>
      <c r="H220" s="4"/>
      <c r="I220" s="2"/>
      <c r="J220" s="2"/>
      <c r="K220" s="2"/>
      <c r="L220" s="2"/>
      <c r="M220" s="4"/>
      <c r="N220" s="4"/>
      <c r="O220" s="2"/>
      <c r="P220" s="2"/>
    </row>
    <row r="221" spans="1:16" ht="21" customHeight="1">
      <c r="A221" s="2"/>
      <c r="B221" s="2"/>
      <c r="C221" s="2"/>
      <c r="D221" s="2"/>
      <c r="E221" s="2"/>
      <c r="F221" s="2"/>
      <c r="G221" s="2"/>
      <c r="H221" s="4"/>
      <c r="I221" s="2"/>
      <c r="J221" s="2"/>
      <c r="K221" s="2"/>
      <c r="L221" s="2"/>
      <c r="M221" s="4"/>
      <c r="N221" s="4"/>
      <c r="O221" s="2"/>
      <c r="P221" s="2"/>
    </row>
    <row r="222" spans="1:16" ht="21" customHeight="1">
      <c r="A222" s="2"/>
      <c r="B222" s="2"/>
      <c r="C222" s="2"/>
      <c r="D222" s="2"/>
      <c r="E222" s="2"/>
      <c r="F222" s="2"/>
      <c r="G222" s="2"/>
      <c r="H222" s="4"/>
      <c r="I222" s="2"/>
      <c r="J222" s="2"/>
      <c r="K222" s="2"/>
      <c r="L222" s="2"/>
      <c r="M222" s="4"/>
      <c r="N222" s="4"/>
      <c r="O222" s="2"/>
      <c r="P222" s="2"/>
    </row>
    <row r="223" spans="1:16" ht="21" customHeight="1">
      <c r="A223" s="2"/>
      <c r="B223" s="2"/>
      <c r="C223" s="2"/>
      <c r="D223" s="2"/>
      <c r="E223" s="2"/>
      <c r="F223" s="2"/>
      <c r="G223" s="2"/>
      <c r="H223" s="4"/>
      <c r="I223" s="2"/>
      <c r="J223" s="2"/>
      <c r="K223" s="2"/>
      <c r="L223" s="2"/>
      <c r="M223" s="4"/>
      <c r="N223" s="4"/>
      <c r="O223" s="2"/>
      <c r="P223" s="2"/>
    </row>
    <row r="224" spans="1:16" ht="21" customHeight="1">
      <c r="A224" s="2"/>
      <c r="B224" s="2"/>
      <c r="C224" s="2"/>
      <c r="D224" s="2"/>
      <c r="E224" s="2"/>
      <c r="F224" s="2"/>
      <c r="G224" s="2"/>
      <c r="H224" s="4"/>
      <c r="I224" s="2"/>
      <c r="J224" s="2"/>
      <c r="K224" s="2"/>
      <c r="L224" s="2"/>
      <c r="M224" s="4"/>
      <c r="N224" s="4"/>
      <c r="O224" s="2"/>
      <c r="P224" s="2"/>
    </row>
    <row r="225" spans="1:16" ht="21" customHeight="1">
      <c r="A225" s="2"/>
      <c r="B225" s="2"/>
      <c r="C225" s="2"/>
      <c r="D225" s="2"/>
      <c r="E225" s="2"/>
      <c r="F225" s="2"/>
      <c r="G225" s="2"/>
      <c r="H225" s="4"/>
      <c r="I225" s="2"/>
      <c r="J225" s="2"/>
      <c r="K225" s="2"/>
      <c r="L225" s="2"/>
      <c r="M225" s="4"/>
      <c r="N225" s="4"/>
      <c r="O225" s="2"/>
      <c r="P225" s="2"/>
    </row>
    <row r="226" spans="1:16" ht="21" customHeight="1">
      <c r="A226" s="2"/>
      <c r="B226" s="2"/>
      <c r="C226" s="2"/>
      <c r="D226" s="2"/>
      <c r="E226" s="2"/>
      <c r="F226" s="2"/>
      <c r="G226" s="2"/>
      <c r="H226" s="4"/>
      <c r="I226" s="2"/>
      <c r="J226" s="2"/>
      <c r="K226" s="2"/>
      <c r="L226" s="2"/>
      <c r="M226" s="4"/>
      <c r="N226" s="4"/>
      <c r="O226" s="2"/>
      <c r="P226" s="2"/>
    </row>
    <row r="227" spans="1:16" ht="21" customHeight="1">
      <c r="A227" s="2"/>
      <c r="B227" s="2"/>
      <c r="C227" s="2"/>
      <c r="D227" s="2"/>
      <c r="E227" s="2"/>
      <c r="F227" s="2"/>
      <c r="G227" s="2"/>
      <c r="H227" s="4"/>
      <c r="I227" s="2"/>
      <c r="J227" s="2"/>
      <c r="K227" s="2"/>
      <c r="L227" s="2"/>
      <c r="M227" s="4"/>
      <c r="N227" s="4"/>
      <c r="O227" s="2"/>
      <c r="P227" s="2"/>
    </row>
    <row r="228" spans="1:16" ht="21" customHeight="1">
      <c r="A228" s="2"/>
      <c r="B228" s="2"/>
      <c r="C228" s="2"/>
      <c r="D228" s="2"/>
      <c r="E228" s="2"/>
      <c r="F228" s="2"/>
      <c r="G228" s="2"/>
      <c r="H228" s="4"/>
      <c r="I228" s="2"/>
      <c r="J228" s="2"/>
      <c r="K228" s="2"/>
      <c r="L228" s="2"/>
      <c r="M228" s="4"/>
      <c r="N228" s="4"/>
      <c r="O228" s="2"/>
      <c r="P228" s="2"/>
    </row>
    <row r="229" spans="1:16" ht="21" customHeight="1">
      <c r="A229" s="2"/>
      <c r="B229" s="2"/>
      <c r="C229" s="2"/>
      <c r="D229" s="2"/>
      <c r="E229" s="2"/>
      <c r="F229" s="2"/>
      <c r="G229" s="2"/>
      <c r="H229" s="4"/>
      <c r="I229" s="2"/>
      <c r="J229" s="2"/>
      <c r="K229" s="2"/>
      <c r="L229" s="2"/>
      <c r="M229" s="4"/>
      <c r="N229" s="4"/>
      <c r="O229" s="2"/>
      <c r="P229" s="2"/>
    </row>
    <row r="230" spans="1:16" ht="21" customHeight="1">
      <c r="A230" s="2"/>
      <c r="B230" s="2"/>
      <c r="C230" s="2"/>
      <c r="D230" s="2"/>
      <c r="E230" s="2"/>
      <c r="F230" s="2"/>
      <c r="G230" s="2"/>
      <c r="H230" s="4"/>
      <c r="I230" s="2"/>
      <c r="J230" s="2"/>
      <c r="K230" s="2"/>
      <c r="L230" s="2"/>
      <c r="M230" s="4"/>
      <c r="N230" s="4"/>
      <c r="O230" s="2"/>
      <c r="P230" s="2"/>
    </row>
    <row r="231" spans="1:16" ht="21" customHeight="1">
      <c r="A231" s="2"/>
      <c r="B231" s="2"/>
      <c r="C231" s="2"/>
      <c r="D231" s="2"/>
      <c r="E231" s="2"/>
      <c r="F231" s="2"/>
      <c r="G231" s="2"/>
      <c r="H231" s="4"/>
      <c r="I231" s="2"/>
      <c r="J231" s="2"/>
      <c r="K231" s="2"/>
      <c r="L231" s="2"/>
      <c r="M231" s="4"/>
      <c r="N231" s="4"/>
      <c r="O231" s="2"/>
      <c r="P231" s="2"/>
    </row>
    <row r="232" spans="1:16" ht="21" customHeight="1">
      <c r="A232" s="2"/>
      <c r="B232" s="2"/>
      <c r="C232" s="2"/>
      <c r="D232" s="2"/>
      <c r="E232" s="2"/>
      <c r="F232" s="2"/>
      <c r="G232" s="2"/>
      <c r="H232" s="4"/>
      <c r="I232" s="2"/>
      <c r="J232" s="2"/>
      <c r="K232" s="2"/>
      <c r="L232" s="2"/>
      <c r="M232" s="4"/>
      <c r="N232" s="4"/>
      <c r="O232" s="2"/>
      <c r="P232" s="2"/>
    </row>
    <row r="233" spans="1:16" ht="21" customHeight="1">
      <c r="A233" s="2"/>
      <c r="B233" s="2"/>
      <c r="C233" s="2"/>
      <c r="D233" s="2"/>
      <c r="E233" s="2"/>
      <c r="F233" s="2"/>
      <c r="G233" s="2"/>
      <c r="H233" s="4"/>
      <c r="I233" s="2"/>
      <c r="J233" s="2"/>
      <c r="K233" s="2"/>
      <c r="L233" s="2"/>
      <c r="M233" s="4"/>
      <c r="N233" s="4"/>
      <c r="O233" s="2"/>
      <c r="P233" s="2"/>
    </row>
    <row r="234" spans="1:16" ht="21" customHeight="1">
      <c r="A234" s="2"/>
      <c r="B234" s="2"/>
      <c r="C234" s="2"/>
      <c r="D234" s="2"/>
      <c r="E234" s="2"/>
      <c r="F234" s="2"/>
      <c r="G234" s="2"/>
      <c r="H234" s="4"/>
      <c r="I234" s="2"/>
      <c r="J234" s="2"/>
      <c r="K234" s="2"/>
      <c r="L234" s="2"/>
      <c r="M234" s="4"/>
      <c r="N234" s="4"/>
      <c r="O234" s="2"/>
      <c r="P234" s="2"/>
    </row>
    <row r="235" spans="1:16" ht="21" customHeight="1">
      <c r="A235" s="2"/>
      <c r="B235" s="2"/>
      <c r="C235" s="2"/>
      <c r="D235" s="2"/>
      <c r="E235" s="2"/>
      <c r="F235" s="2"/>
      <c r="G235" s="2"/>
      <c r="H235" s="4"/>
      <c r="I235" s="2"/>
      <c r="J235" s="2"/>
      <c r="K235" s="2"/>
      <c r="L235" s="2"/>
      <c r="M235" s="4"/>
      <c r="N235" s="4"/>
      <c r="O235" s="2"/>
      <c r="P235" s="2"/>
    </row>
    <row r="236" spans="1:16" ht="21" customHeight="1">
      <c r="A236" s="2"/>
      <c r="B236" s="2"/>
      <c r="C236" s="2"/>
      <c r="D236" s="2"/>
      <c r="E236" s="2"/>
      <c r="F236" s="2"/>
      <c r="G236" s="2"/>
      <c r="H236" s="4"/>
      <c r="I236" s="2"/>
      <c r="J236" s="2"/>
      <c r="K236" s="2"/>
      <c r="L236" s="2"/>
      <c r="M236" s="4"/>
      <c r="N236" s="4"/>
      <c r="O236" s="2"/>
      <c r="P236" s="2"/>
    </row>
    <row r="237" spans="1:16" ht="21" customHeight="1">
      <c r="A237" s="2"/>
      <c r="B237" s="2"/>
      <c r="C237" s="2"/>
      <c r="D237" s="2"/>
      <c r="E237" s="2"/>
      <c r="F237" s="2"/>
      <c r="G237" s="2"/>
      <c r="H237" s="4"/>
      <c r="I237" s="2"/>
      <c r="J237" s="2"/>
      <c r="K237" s="2"/>
      <c r="L237" s="2"/>
      <c r="M237" s="4"/>
      <c r="N237" s="4"/>
      <c r="O237" s="2"/>
      <c r="P237" s="2"/>
    </row>
    <row r="238" spans="1:16" ht="21" customHeight="1">
      <c r="A238" s="2"/>
      <c r="B238" s="2"/>
      <c r="C238" s="2"/>
      <c r="D238" s="2"/>
      <c r="E238" s="2"/>
      <c r="F238" s="2"/>
      <c r="G238" s="2"/>
      <c r="H238" s="4"/>
      <c r="I238" s="2"/>
      <c r="J238" s="2"/>
      <c r="K238" s="2"/>
      <c r="L238" s="2"/>
      <c r="M238" s="4"/>
      <c r="N238" s="4"/>
      <c r="O238" s="2"/>
      <c r="P238" s="2"/>
    </row>
    <row r="239" spans="1:16" ht="21" customHeight="1">
      <c r="A239" s="2"/>
      <c r="B239" s="2"/>
      <c r="C239" s="2"/>
      <c r="D239" s="2"/>
      <c r="E239" s="2"/>
      <c r="F239" s="2"/>
      <c r="G239" s="2"/>
      <c r="H239" s="4"/>
      <c r="I239" s="2"/>
      <c r="J239" s="2"/>
      <c r="K239" s="2"/>
      <c r="L239" s="2"/>
      <c r="M239" s="4"/>
      <c r="N239" s="4"/>
      <c r="O239" s="2"/>
      <c r="P239" s="2"/>
    </row>
    <row r="240" spans="1:16" ht="21" customHeight="1">
      <c r="A240" s="2"/>
      <c r="B240" s="2"/>
      <c r="C240" s="2"/>
      <c r="D240" s="2"/>
      <c r="E240" s="2"/>
      <c r="F240" s="2"/>
      <c r="G240" s="2"/>
      <c r="H240" s="4"/>
      <c r="I240" s="2"/>
      <c r="J240" s="2"/>
      <c r="K240" s="2"/>
      <c r="L240" s="2"/>
      <c r="M240" s="4"/>
      <c r="N240" s="4"/>
      <c r="O240" s="2"/>
      <c r="P240" s="2"/>
    </row>
    <row r="241" spans="1:16" ht="21" customHeight="1">
      <c r="A241" s="2"/>
      <c r="B241" s="2"/>
      <c r="C241" s="2"/>
      <c r="D241" s="2"/>
      <c r="E241" s="2"/>
      <c r="F241" s="2"/>
      <c r="G241" s="2"/>
      <c r="H241" s="4"/>
      <c r="I241" s="2"/>
      <c r="J241" s="2"/>
      <c r="K241" s="2"/>
      <c r="L241" s="2"/>
      <c r="M241" s="4"/>
      <c r="N241" s="4"/>
      <c r="O241" s="2"/>
      <c r="P241" s="2"/>
    </row>
    <row r="242" spans="1:16" ht="21" customHeight="1">
      <c r="A242" s="2"/>
      <c r="B242" s="2"/>
      <c r="C242" s="2"/>
      <c r="D242" s="2"/>
      <c r="E242" s="2"/>
      <c r="F242" s="2"/>
      <c r="G242" s="2"/>
      <c r="H242" s="4"/>
      <c r="I242" s="2"/>
      <c r="J242" s="2"/>
      <c r="K242" s="2"/>
      <c r="L242" s="2"/>
      <c r="M242" s="4"/>
      <c r="N242" s="4"/>
      <c r="O242" s="2"/>
      <c r="P242" s="2"/>
    </row>
    <row r="243" spans="1:16" ht="21" customHeight="1">
      <c r="A243" s="2"/>
      <c r="B243" s="2"/>
      <c r="C243" s="2"/>
      <c r="D243" s="2"/>
      <c r="E243" s="2"/>
      <c r="F243" s="2"/>
      <c r="G243" s="2"/>
      <c r="H243" s="4"/>
      <c r="I243" s="2"/>
      <c r="J243" s="2"/>
      <c r="K243" s="2"/>
      <c r="L243" s="2"/>
      <c r="M243" s="4"/>
      <c r="N243" s="4"/>
      <c r="O243" s="2"/>
      <c r="P243" s="2"/>
    </row>
    <row r="244" spans="1:16" ht="21" customHeight="1">
      <c r="A244" s="2"/>
      <c r="B244" s="2"/>
      <c r="C244" s="2"/>
      <c r="D244" s="2"/>
      <c r="E244" s="2"/>
      <c r="F244" s="2"/>
      <c r="G244" s="2"/>
      <c r="H244" s="4"/>
      <c r="I244" s="2"/>
      <c r="J244" s="2"/>
      <c r="K244" s="2"/>
      <c r="L244" s="2"/>
      <c r="M244" s="4"/>
      <c r="N244" s="4"/>
      <c r="O244" s="2"/>
      <c r="P244" s="2"/>
    </row>
    <row r="245" spans="1:16" ht="21" customHeight="1">
      <c r="A245" s="2"/>
      <c r="B245" s="2"/>
      <c r="C245" s="2"/>
      <c r="D245" s="2"/>
      <c r="E245" s="2"/>
      <c r="F245" s="2"/>
      <c r="G245" s="2"/>
      <c r="H245" s="4"/>
      <c r="I245" s="2"/>
      <c r="J245" s="2"/>
      <c r="K245" s="2"/>
      <c r="L245" s="2"/>
      <c r="M245" s="4"/>
      <c r="N245" s="4"/>
      <c r="O245" s="2"/>
      <c r="P245" s="2"/>
    </row>
    <row r="246" spans="1:16" ht="21" customHeight="1">
      <c r="A246" s="2"/>
      <c r="B246" s="2"/>
      <c r="C246" s="2"/>
      <c r="D246" s="2"/>
      <c r="E246" s="2"/>
      <c r="F246" s="2"/>
      <c r="G246" s="2"/>
      <c r="H246" s="4"/>
      <c r="I246" s="2"/>
      <c r="J246" s="2"/>
      <c r="K246" s="2"/>
      <c r="L246" s="2"/>
      <c r="M246" s="4"/>
      <c r="N246" s="4"/>
      <c r="O246" s="2"/>
      <c r="P246" s="2"/>
    </row>
    <row r="247" spans="1:16" ht="21" customHeight="1">
      <c r="A247" s="2"/>
      <c r="B247" s="2"/>
      <c r="C247" s="2"/>
      <c r="D247" s="2"/>
      <c r="E247" s="2"/>
      <c r="F247" s="2"/>
      <c r="G247" s="2"/>
      <c r="H247" s="4"/>
      <c r="I247" s="2"/>
      <c r="J247" s="2"/>
      <c r="K247" s="2"/>
      <c r="L247" s="2"/>
      <c r="M247" s="4"/>
      <c r="N247" s="4"/>
      <c r="O247" s="2"/>
      <c r="P247" s="2"/>
    </row>
    <row r="248" spans="1:16" ht="21" customHeight="1">
      <c r="A248" s="2"/>
      <c r="B248" s="2"/>
      <c r="C248" s="2"/>
      <c r="D248" s="2"/>
      <c r="E248" s="2"/>
      <c r="F248" s="2"/>
      <c r="G248" s="2"/>
      <c r="H248" s="4"/>
      <c r="I248" s="2"/>
      <c r="J248" s="2"/>
      <c r="K248" s="2"/>
      <c r="L248" s="2"/>
      <c r="M248" s="4"/>
      <c r="N248" s="4"/>
      <c r="O248" s="2"/>
      <c r="P248" s="2"/>
    </row>
    <row r="249" spans="1:16" ht="21" customHeight="1">
      <c r="A249" s="2"/>
      <c r="B249" s="2"/>
      <c r="C249" s="2"/>
      <c r="D249" s="2"/>
      <c r="E249" s="2"/>
      <c r="F249" s="2"/>
      <c r="G249" s="2"/>
      <c r="H249" s="4"/>
      <c r="I249" s="2"/>
      <c r="J249" s="2"/>
      <c r="K249" s="2"/>
      <c r="L249" s="2"/>
      <c r="M249" s="4"/>
      <c r="N249" s="4"/>
      <c r="O249" s="2"/>
      <c r="P249" s="2"/>
    </row>
    <row r="250" spans="1:16" ht="21" customHeight="1">
      <c r="A250" s="2"/>
      <c r="B250" s="2"/>
      <c r="C250" s="2"/>
      <c r="D250" s="2"/>
      <c r="E250" s="2"/>
      <c r="F250" s="2"/>
      <c r="G250" s="2"/>
      <c r="H250" s="4"/>
      <c r="I250" s="2"/>
      <c r="J250" s="2"/>
      <c r="K250" s="2"/>
      <c r="L250" s="2"/>
      <c r="M250" s="4"/>
      <c r="N250" s="4"/>
      <c r="O250" s="2"/>
      <c r="P250" s="2"/>
    </row>
    <row r="251" spans="1:16" ht="21" customHeight="1">
      <c r="A251" s="2"/>
      <c r="B251" s="2"/>
      <c r="C251" s="2"/>
      <c r="D251" s="2"/>
      <c r="E251" s="2"/>
      <c r="F251" s="2"/>
      <c r="G251" s="2"/>
      <c r="H251" s="4"/>
      <c r="I251" s="2"/>
      <c r="J251" s="2"/>
      <c r="K251" s="2"/>
      <c r="L251" s="2"/>
      <c r="M251" s="4"/>
      <c r="N251" s="4"/>
      <c r="O251" s="2"/>
      <c r="P251" s="2"/>
    </row>
    <row r="252" spans="1:16" ht="21" customHeight="1">
      <c r="A252" s="2"/>
      <c r="B252" s="2"/>
      <c r="C252" s="2"/>
      <c r="D252" s="2"/>
      <c r="E252" s="2"/>
      <c r="F252" s="2"/>
      <c r="G252" s="2"/>
      <c r="H252" s="4"/>
      <c r="I252" s="2"/>
      <c r="J252" s="2"/>
      <c r="K252" s="2"/>
      <c r="L252" s="2"/>
      <c r="M252" s="4"/>
      <c r="N252" s="4"/>
      <c r="O252" s="2"/>
      <c r="P252" s="2"/>
    </row>
    <row r="253" spans="1:16" ht="21" customHeight="1">
      <c r="A253" s="2"/>
      <c r="B253" s="2"/>
      <c r="C253" s="2"/>
      <c r="D253" s="2"/>
      <c r="E253" s="2"/>
      <c r="F253" s="2"/>
      <c r="G253" s="2"/>
      <c r="H253" s="4"/>
      <c r="I253" s="2"/>
      <c r="J253" s="2"/>
      <c r="K253" s="2"/>
      <c r="L253" s="2"/>
      <c r="M253" s="4"/>
      <c r="N253" s="4"/>
      <c r="O253" s="2"/>
      <c r="P253" s="2"/>
    </row>
    <row r="254" spans="1:16" ht="21" customHeight="1">
      <c r="A254" s="2"/>
      <c r="B254" s="2"/>
      <c r="C254" s="2"/>
      <c r="D254" s="2"/>
      <c r="E254" s="2"/>
      <c r="F254" s="2"/>
      <c r="G254" s="2"/>
      <c r="H254" s="4"/>
      <c r="I254" s="2"/>
      <c r="J254" s="2"/>
      <c r="K254" s="2"/>
      <c r="L254" s="2"/>
      <c r="M254" s="4"/>
      <c r="N254" s="4"/>
      <c r="O254" s="2"/>
      <c r="P254" s="2"/>
    </row>
    <row r="255" spans="1:16" ht="21" customHeight="1">
      <c r="A255" s="2"/>
      <c r="B255" s="2"/>
      <c r="C255" s="2"/>
      <c r="D255" s="2"/>
      <c r="E255" s="2"/>
      <c r="F255" s="2"/>
      <c r="G255" s="2"/>
      <c r="H255" s="4"/>
      <c r="I255" s="2"/>
      <c r="J255" s="2"/>
      <c r="K255" s="2"/>
      <c r="L255" s="2"/>
      <c r="M255" s="4"/>
      <c r="N255" s="4"/>
      <c r="O255" s="2"/>
      <c r="P255" s="2"/>
    </row>
    <row r="256" spans="1:16" ht="21" customHeight="1">
      <c r="A256" s="2"/>
      <c r="B256" s="2"/>
      <c r="C256" s="2"/>
      <c r="D256" s="2"/>
      <c r="E256" s="2"/>
      <c r="F256" s="2"/>
      <c r="G256" s="2"/>
      <c r="H256" s="4"/>
      <c r="I256" s="2"/>
      <c r="J256" s="2"/>
      <c r="K256" s="2"/>
      <c r="L256" s="2"/>
      <c r="M256" s="4"/>
      <c r="N256" s="4"/>
      <c r="O256" s="2"/>
      <c r="P256" s="2"/>
    </row>
    <row r="257" spans="1:16" ht="21" customHeight="1">
      <c r="A257" s="2"/>
      <c r="B257" s="2"/>
      <c r="C257" s="2"/>
      <c r="D257" s="2"/>
      <c r="E257" s="2"/>
      <c r="F257" s="2"/>
      <c r="G257" s="2"/>
      <c r="H257" s="4"/>
      <c r="I257" s="2"/>
      <c r="J257" s="2"/>
      <c r="K257" s="2"/>
      <c r="L257" s="2"/>
      <c r="M257" s="4"/>
      <c r="N257" s="4"/>
      <c r="O257" s="2"/>
      <c r="P257" s="2"/>
    </row>
    <row r="258" spans="1:16" ht="21" customHeight="1">
      <c r="A258" s="2"/>
      <c r="B258" s="2"/>
      <c r="C258" s="2"/>
      <c r="D258" s="2"/>
      <c r="E258" s="2"/>
      <c r="F258" s="2"/>
      <c r="G258" s="2"/>
      <c r="H258" s="4"/>
      <c r="I258" s="2"/>
      <c r="J258" s="2"/>
      <c r="K258" s="2"/>
      <c r="L258" s="2"/>
      <c r="M258" s="4"/>
      <c r="N258" s="4"/>
      <c r="O258" s="2"/>
      <c r="P258" s="2"/>
    </row>
    <row r="259" spans="1:16" ht="21" customHeight="1">
      <c r="A259" s="2"/>
      <c r="B259" s="2"/>
      <c r="C259" s="2"/>
      <c r="D259" s="2"/>
      <c r="E259" s="2"/>
      <c r="F259" s="2"/>
      <c r="G259" s="2"/>
      <c r="H259" s="4"/>
      <c r="I259" s="2"/>
      <c r="J259" s="2"/>
      <c r="K259" s="2"/>
      <c r="L259" s="2"/>
      <c r="M259" s="4"/>
      <c r="N259" s="4"/>
      <c r="O259" s="2"/>
      <c r="P259" s="2"/>
    </row>
    <row r="260" spans="1:16" ht="21" customHeight="1">
      <c r="A260" s="2"/>
      <c r="B260" s="2"/>
      <c r="C260" s="2"/>
      <c r="D260" s="2"/>
      <c r="E260" s="2"/>
      <c r="F260" s="2"/>
      <c r="G260" s="2"/>
      <c r="H260" s="4"/>
      <c r="I260" s="2"/>
      <c r="J260" s="2"/>
      <c r="K260" s="2"/>
      <c r="L260" s="2"/>
      <c r="M260" s="4"/>
      <c r="N260" s="4"/>
      <c r="O260" s="2"/>
      <c r="P260" s="2"/>
    </row>
    <row r="261" spans="1:16" ht="21" customHeight="1">
      <c r="A261" s="2"/>
      <c r="B261" s="2"/>
      <c r="C261" s="2"/>
      <c r="D261" s="2"/>
      <c r="E261" s="2"/>
      <c r="F261" s="2"/>
      <c r="G261" s="2"/>
      <c r="H261" s="4"/>
      <c r="I261" s="2"/>
      <c r="J261" s="2"/>
      <c r="K261" s="2"/>
      <c r="L261" s="2"/>
      <c r="M261" s="4"/>
      <c r="N261" s="4"/>
      <c r="O261" s="2"/>
      <c r="P261" s="2"/>
    </row>
    <row r="262" spans="1:16" ht="21" customHeight="1">
      <c r="A262" s="2"/>
      <c r="B262" s="2"/>
      <c r="C262" s="2"/>
      <c r="D262" s="2"/>
      <c r="E262" s="2"/>
      <c r="F262" s="2"/>
      <c r="G262" s="2"/>
      <c r="H262" s="4"/>
      <c r="I262" s="2"/>
      <c r="J262" s="2"/>
      <c r="K262" s="2"/>
      <c r="L262" s="2"/>
      <c r="M262" s="4"/>
      <c r="N262" s="4"/>
      <c r="O262" s="2"/>
      <c r="P262" s="2"/>
    </row>
    <row r="263" spans="1:16" ht="21" customHeight="1">
      <c r="A263" s="2"/>
      <c r="B263" s="2"/>
      <c r="C263" s="2"/>
      <c r="D263" s="2"/>
      <c r="E263" s="2"/>
      <c r="F263" s="2"/>
      <c r="G263" s="2"/>
      <c r="H263" s="4"/>
      <c r="I263" s="2"/>
      <c r="J263" s="2"/>
      <c r="K263" s="2"/>
      <c r="L263" s="2"/>
      <c r="M263" s="4"/>
      <c r="N263" s="4"/>
      <c r="O263" s="2"/>
      <c r="P263" s="2"/>
    </row>
    <row r="264" spans="1:16" ht="21" customHeight="1">
      <c r="A264" s="2"/>
      <c r="B264" s="2"/>
      <c r="C264" s="2"/>
      <c r="D264" s="2"/>
      <c r="E264" s="2"/>
      <c r="F264" s="2"/>
      <c r="G264" s="2"/>
      <c r="H264" s="4"/>
      <c r="I264" s="2"/>
      <c r="J264" s="2"/>
      <c r="K264" s="2"/>
      <c r="L264" s="2"/>
      <c r="M264" s="4"/>
      <c r="N264" s="4"/>
      <c r="O264" s="2"/>
      <c r="P264" s="2"/>
    </row>
    <row r="265" spans="1:16" ht="21" customHeight="1">
      <c r="A265" s="2"/>
      <c r="B265" s="2"/>
      <c r="C265" s="2"/>
      <c r="D265" s="2"/>
      <c r="E265" s="2"/>
      <c r="F265" s="2"/>
      <c r="G265" s="2"/>
      <c r="H265" s="4"/>
      <c r="I265" s="2"/>
      <c r="J265" s="2"/>
      <c r="K265" s="2"/>
      <c r="L265" s="2"/>
      <c r="M265" s="4"/>
      <c r="N265" s="4"/>
      <c r="O265" s="2"/>
      <c r="P265" s="2"/>
    </row>
    <row r="266" spans="1:16" ht="21" customHeight="1">
      <c r="A266" s="2"/>
      <c r="B266" s="2"/>
      <c r="C266" s="2"/>
      <c r="D266" s="2"/>
      <c r="E266" s="2"/>
      <c r="F266" s="2"/>
      <c r="G266" s="2"/>
      <c r="H266" s="4"/>
      <c r="I266" s="2"/>
      <c r="J266" s="2"/>
      <c r="K266" s="2"/>
      <c r="L266" s="2"/>
      <c r="M266" s="4"/>
      <c r="N266" s="4"/>
      <c r="O266" s="2"/>
      <c r="P266" s="2"/>
    </row>
    <row r="267" spans="1:16" ht="21" customHeight="1">
      <c r="A267" s="2"/>
      <c r="B267" s="2"/>
      <c r="C267" s="2"/>
      <c r="D267" s="2"/>
      <c r="E267" s="2"/>
      <c r="F267" s="2"/>
      <c r="G267" s="2"/>
      <c r="H267" s="4"/>
      <c r="I267" s="2"/>
      <c r="J267" s="2"/>
      <c r="K267" s="2"/>
      <c r="L267" s="2"/>
      <c r="M267" s="4"/>
      <c r="N267" s="4"/>
      <c r="O267" s="2"/>
      <c r="P267" s="2"/>
    </row>
    <row r="268" spans="1:16" ht="21" customHeight="1">
      <c r="A268" s="2"/>
      <c r="B268" s="2"/>
      <c r="C268" s="2"/>
      <c r="D268" s="2"/>
      <c r="E268" s="2"/>
      <c r="F268" s="2"/>
      <c r="G268" s="2"/>
      <c r="H268" s="4"/>
      <c r="I268" s="2"/>
      <c r="J268" s="2"/>
      <c r="K268" s="2"/>
      <c r="L268" s="2"/>
      <c r="M268" s="4"/>
      <c r="N268" s="4"/>
      <c r="O268" s="2"/>
      <c r="P268" s="2"/>
    </row>
    <row r="269" spans="1:16" ht="21" customHeight="1">
      <c r="A269" s="2"/>
      <c r="B269" s="2"/>
      <c r="C269" s="2"/>
      <c r="D269" s="2"/>
      <c r="E269" s="2"/>
      <c r="F269" s="2"/>
      <c r="G269" s="2"/>
      <c r="H269" s="4"/>
      <c r="I269" s="2"/>
      <c r="J269" s="2"/>
      <c r="K269" s="2"/>
      <c r="L269" s="2"/>
      <c r="M269" s="4"/>
      <c r="N269" s="4"/>
      <c r="O269" s="2"/>
      <c r="P269" s="2"/>
    </row>
    <row r="270" spans="1:16" ht="21" customHeight="1">
      <c r="A270" s="2"/>
      <c r="B270" s="2"/>
      <c r="C270" s="2"/>
      <c r="D270" s="2"/>
      <c r="E270" s="2"/>
      <c r="F270" s="2"/>
      <c r="G270" s="2"/>
      <c r="H270" s="4"/>
      <c r="I270" s="2"/>
      <c r="J270" s="2"/>
      <c r="K270" s="2"/>
      <c r="L270" s="2"/>
      <c r="M270" s="4"/>
      <c r="N270" s="4"/>
      <c r="O270" s="2"/>
      <c r="P270" s="2"/>
    </row>
    <row r="271" spans="1:16" ht="21" customHeight="1">
      <c r="A271" s="2"/>
      <c r="B271" s="2"/>
      <c r="C271" s="2"/>
      <c r="D271" s="2"/>
      <c r="E271" s="2"/>
      <c r="F271" s="2"/>
      <c r="G271" s="2"/>
      <c r="H271" s="4"/>
      <c r="I271" s="2"/>
      <c r="J271" s="2"/>
      <c r="K271" s="2"/>
      <c r="L271" s="2"/>
      <c r="M271" s="4"/>
      <c r="N271" s="4"/>
      <c r="O271" s="2"/>
      <c r="P271" s="2"/>
    </row>
    <row r="272" spans="1:16" ht="21" customHeight="1">
      <c r="A272" s="2"/>
      <c r="B272" s="2"/>
      <c r="C272" s="2"/>
      <c r="D272" s="2"/>
      <c r="E272" s="2"/>
      <c r="F272" s="2"/>
      <c r="G272" s="2"/>
      <c r="H272" s="4"/>
      <c r="I272" s="2"/>
      <c r="J272" s="2"/>
      <c r="K272" s="2"/>
      <c r="L272" s="2"/>
      <c r="M272" s="4"/>
      <c r="N272" s="4"/>
      <c r="O272" s="2"/>
      <c r="P272" s="2"/>
    </row>
    <row r="273" spans="1:16" ht="21" customHeight="1">
      <c r="A273" s="2"/>
      <c r="B273" s="2"/>
      <c r="C273" s="2"/>
      <c r="D273" s="2"/>
      <c r="E273" s="2"/>
      <c r="F273" s="2"/>
      <c r="G273" s="2"/>
      <c r="H273" s="4"/>
      <c r="I273" s="2"/>
      <c r="J273" s="2"/>
      <c r="K273" s="2"/>
      <c r="L273" s="2"/>
      <c r="M273" s="4"/>
      <c r="N273" s="4"/>
      <c r="O273" s="2"/>
      <c r="P273" s="2"/>
    </row>
    <row r="274" spans="1:16" ht="21" customHeight="1">
      <c r="A274" s="2"/>
      <c r="B274" s="2"/>
      <c r="C274" s="2"/>
      <c r="D274" s="2"/>
      <c r="E274" s="2"/>
      <c r="F274" s="2"/>
      <c r="G274" s="2"/>
      <c r="H274" s="4"/>
      <c r="I274" s="2"/>
      <c r="J274" s="2"/>
      <c r="K274" s="2"/>
      <c r="L274" s="2"/>
      <c r="M274" s="4"/>
      <c r="N274" s="4"/>
      <c r="O274" s="2"/>
      <c r="P274" s="2"/>
    </row>
    <row r="275" spans="1:16" ht="21" customHeight="1">
      <c r="A275" s="2"/>
      <c r="B275" s="2"/>
      <c r="C275" s="2"/>
      <c r="D275" s="2"/>
      <c r="E275" s="2"/>
      <c r="F275" s="2"/>
      <c r="G275" s="2"/>
      <c r="H275" s="4"/>
      <c r="I275" s="2"/>
      <c r="J275" s="2"/>
      <c r="K275" s="2"/>
      <c r="L275" s="2"/>
      <c r="M275" s="4"/>
      <c r="N275" s="4"/>
      <c r="O275" s="2"/>
      <c r="P275" s="2"/>
    </row>
    <row r="276" spans="1:16" ht="21" customHeight="1">
      <c r="A276" s="2"/>
      <c r="B276" s="2"/>
      <c r="C276" s="2"/>
      <c r="D276" s="2"/>
      <c r="E276" s="2"/>
      <c r="F276" s="2"/>
      <c r="G276" s="2"/>
      <c r="H276" s="4"/>
      <c r="I276" s="2"/>
      <c r="J276" s="2"/>
      <c r="K276" s="2"/>
      <c r="L276" s="2"/>
      <c r="M276" s="4"/>
      <c r="N276" s="4"/>
      <c r="O276" s="2"/>
      <c r="P276" s="2"/>
    </row>
    <row r="277" spans="1:16" ht="21" customHeight="1">
      <c r="A277" s="2"/>
      <c r="B277" s="2"/>
      <c r="C277" s="2"/>
      <c r="D277" s="2"/>
      <c r="E277" s="2"/>
      <c r="F277" s="2"/>
      <c r="G277" s="2"/>
      <c r="H277" s="4"/>
      <c r="I277" s="2"/>
      <c r="J277" s="2"/>
      <c r="K277" s="2"/>
      <c r="L277" s="2"/>
      <c r="M277" s="4"/>
      <c r="N277" s="4"/>
      <c r="O277" s="2"/>
      <c r="P277" s="2"/>
    </row>
    <row r="278" spans="1:16" ht="21" customHeight="1">
      <c r="A278" s="2"/>
      <c r="B278" s="2"/>
      <c r="C278" s="2"/>
      <c r="D278" s="2"/>
      <c r="E278" s="2"/>
      <c r="F278" s="2"/>
      <c r="G278" s="2"/>
      <c r="H278" s="4"/>
      <c r="I278" s="2"/>
      <c r="J278" s="2"/>
      <c r="K278" s="2"/>
      <c r="L278" s="2"/>
      <c r="M278" s="4"/>
      <c r="N278" s="4"/>
      <c r="O278" s="2"/>
      <c r="P278" s="2"/>
    </row>
    <row r="279" spans="1:16" ht="21" customHeight="1">
      <c r="A279" s="2"/>
      <c r="B279" s="2"/>
      <c r="C279" s="2"/>
      <c r="D279" s="2"/>
      <c r="E279" s="2"/>
      <c r="F279" s="2"/>
      <c r="G279" s="2"/>
      <c r="H279" s="4"/>
      <c r="I279" s="2"/>
      <c r="J279" s="2"/>
      <c r="K279" s="2"/>
      <c r="L279" s="2"/>
      <c r="M279" s="4"/>
      <c r="N279" s="4"/>
      <c r="O279" s="2"/>
      <c r="P279" s="2"/>
    </row>
    <row r="280" spans="1:16" ht="21" customHeight="1">
      <c r="A280" s="2"/>
      <c r="B280" s="2"/>
      <c r="C280" s="2"/>
      <c r="D280" s="2"/>
      <c r="E280" s="2"/>
      <c r="F280" s="2"/>
      <c r="G280" s="2"/>
      <c r="H280" s="4"/>
      <c r="I280" s="2"/>
      <c r="J280" s="2"/>
      <c r="K280" s="2"/>
      <c r="L280" s="2"/>
      <c r="M280" s="4"/>
      <c r="N280" s="4"/>
      <c r="O280" s="2"/>
      <c r="P280" s="2"/>
    </row>
    <row r="281" spans="1:16" ht="21" customHeight="1">
      <c r="A281" s="2"/>
      <c r="B281" s="2"/>
      <c r="C281" s="2"/>
      <c r="D281" s="2"/>
      <c r="E281" s="2"/>
      <c r="F281" s="2"/>
      <c r="G281" s="2"/>
      <c r="H281" s="4"/>
      <c r="I281" s="2"/>
      <c r="J281" s="2"/>
      <c r="K281" s="2"/>
      <c r="L281" s="2"/>
      <c r="M281" s="4"/>
      <c r="N281" s="4"/>
      <c r="O281" s="2"/>
      <c r="P281" s="2"/>
    </row>
    <row r="282" spans="1:16" ht="21" customHeight="1">
      <c r="A282" s="2"/>
      <c r="B282" s="2"/>
      <c r="C282" s="2"/>
      <c r="D282" s="2"/>
      <c r="E282" s="2"/>
      <c r="F282" s="2"/>
      <c r="G282" s="2"/>
      <c r="H282" s="4"/>
      <c r="I282" s="2"/>
      <c r="J282" s="2"/>
      <c r="K282" s="2"/>
      <c r="L282" s="2"/>
      <c r="M282" s="4"/>
      <c r="N282" s="4"/>
      <c r="O282" s="2"/>
      <c r="P282" s="2"/>
    </row>
    <row r="283" spans="1:16" ht="21" customHeight="1">
      <c r="A283" s="2"/>
      <c r="B283" s="2"/>
      <c r="C283" s="2"/>
      <c r="D283" s="2"/>
      <c r="E283" s="2"/>
      <c r="F283" s="2"/>
      <c r="G283" s="2"/>
      <c r="H283" s="4"/>
      <c r="I283" s="2"/>
      <c r="J283" s="2"/>
      <c r="K283" s="2"/>
      <c r="L283" s="2"/>
      <c r="M283" s="4"/>
      <c r="N283" s="4"/>
      <c r="O283" s="2"/>
      <c r="P283" s="2"/>
    </row>
    <row r="284" spans="1:16" ht="21" customHeight="1">
      <c r="A284" s="2"/>
      <c r="B284" s="2"/>
      <c r="C284" s="2"/>
      <c r="D284" s="2"/>
      <c r="E284" s="2"/>
      <c r="F284" s="2"/>
      <c r="G284" s="2"/>
      <c r="H284" s="4"/>
      <c r="I284" s="2"/>
      <c r="J284" s="2"/>
      <c r="K284" s="2"/>
      <c r="L284" s="2"/>
      <c r="M284" s="4"/>
      <c r="N284" s="4"/>
      <c r="O284" s="2"/>
      <c r="P284" s="2"/>
    </row>
    <row r="285" spans="1:16" ht="21" customHeight="1">
      <c r="A285" s="2"/>
      <c r="B285" s="2"/>
      <c r="C285" s="2"/>
      <c r="D285" s="2"/>
      <c r="E285" s="2"/>
      <c r="F285" s="2"/>
      <c r="G285" s="2"/>
      <c r="H285" s="4"/>
      <c r="I285" s="2"/>
      <c r="J285" s="2"/>
      <c r="K285" s="2"/>
      <c r="L285" s="2"/>
      <c r="M285" s="4"/>
      <c r="N285" s="4"/>
      <c r="O285" s="2"/>
      <c r="P285" s="2"/>
    </row>
    <row r="286" spans="1:16" ht="21" customHeight="1">
      <c r="A286" s="2"/>
      <c r="B286" s="2"/>
      <c r="C286" s="2"/>
      <c r="D286" s="2"/>
      <c r="E286" s="2"/>
      <c r="F286" s="2"/>
      <c r="G286" s="2"/>
      <c r="H286" s="4"/>
      <c r="I286" s="2"/>
      <c r="J286" s="2"/>
      <c r="K286" s="2"/>
      <c r="L286" s="2"/>
      <c r="M286" s="4"/>
      <c r="N286" s="4"/>
      <c r="O286" s="2"/>
      <c r="P286" s="2"/>
    </row>
    <row r="287" spans="1:16" ht="21" customHeight="1">
      <c r="A287" s="2"/>
      <c r="B287" s="2"/>
      <c r="C287" s="2"/>
      <c r="D287" s="2"/>
      <c r="E287" s="2"/>
      <c r="F287" s="2"/>
      <c r="G287" s="2"/>
      <c r="H287" s="4"/>
      <c r="I287" s="2"/>
      <c r="J287" s="2"/>
      <c r="K287" s="2"/>
      <c r="L287" s="2"/>
      <c r="M287" s="4"/>
      <c r="N287" s="4"/>
      <c r="O287" s="2"/>
      <c r="P287" s="2"/>
    </row>
    <row r="288" spans="1:16" ht="21" customHeight="1">
      <c r="A288" s="2"/>
      <c r="B288" s="2"/>
      <c r="C288" s="2"/>
      <c r="D288" s="2"/>
      <c r="E288" s="2"/>
      <c r="F288" s="2"/>
      <c r="G288" s="2"/>
      <c r="H288" s="4"/>
      <c r="I288" s="2"/>
      <c r="J288" s="2"/>
      <c r="K288" s="2"/>
      <c r="L288" s="2"/>
      <c r="M288" s="4"/>
      <c r="N288" s="4"/>
      <c r="O288" s="2"/>
      <c r="P288" s="2"/>
    </row>
    <row r="289" spans="1:16" ht="21" customHeight="1">
      <c r="A289" s="2"/>
      <c r="B289" s="2"/>
      <c r="C289" s="2"/>
      <c r="D289" s="2"/>
      <c r="E289" s="2"/>
      <c r="F289" s="2"/>
      <c r="G289" s="2"/>
      <c r="H289" s="4"/>
      <c r="I289" s="2"/>
      <c r="J289" s="2"/>
      <c r="K289" s="2"/>
      <c r="L289" s="2"/>
      <c r="M289" s="4"/>
      <c r="N289" s="4"/>
      <c r="O289" s="2"/>
      <c r="P289" s="2"/>
    </row>
    <row r="290" spans="1:16" ht="21" customHeight="1">
      <c r="A290" s="2"/>
      <c r="B290" s="2"/>
      <c r="C290" s="2"/>
      <c r="D290" s="2"/>
      <c r="E290" s="2"/>
      <c r="F290" s="2"/>
      <c r="G290" s="2"/>
      <c r="H290" s="4"/>
      <c r="I290" s="2"/>
      <c r="J290" s="2"/>
      <c r="K290" s="2"/>
      <c r="L290" s="2"/>
      <c r="M290" s="4"/>
      <c r="N290" s="4"/>
      <c r="O290" s="2"/>
      <c r="P290" s="2"/>
    </row>
    <row r="291" spans="1:16" ht="21" customHeight="1">
      <c r="A291" s="2"/>
      <c r="B291" s="2"/>
      <c r="C291" s="2"/>
      <c r="D291" s="2"/>
      <c r="E291" s="2"/>
      <c r="F291" s="2"/>
      <c r="G291" s="2"/>
      <c r="H291" s="4"/>
      <c r="I291" s="2"/>
      <c r="J291" s="2"/>
      <c r="K291" s="2"/>
      <c r="L291" s="2"/>
      <c r="M291" s="4"/>
      <c r="N291" s="4"/>
      <c r="O291" s="2"/>
      <c r="P291" s="2"/>
    </row>
    <row r="292" spans="1:16" ht="21" customHeight="1">
      <c r="A292" s="2"/>
      <c r="B292" s="2"/>
      <c r="C292" s="2"/>
      <c r="D292" s="2"/>
      <c r="E292" s="2"/>
      <c r="F292" s="2"/>
      <c r="G292" s="2"/>
      <c r="H292" s="4"/>
      <c r="I292" s="2"/>
      <c r="J292" s="2"/>
      <c r="K292" s="2"/>
      <c r="L292" s="2"/>
      <c r="M292" s="4"/>
      <c r="N292" s="4"/>
      <c r="O292" s="2"/>
      <c r="P292" s="2"/>
    </row>
    <row r="293" spans="1:16" ht="21" customHeight="1">
      <c r="A293" s="2"/>
      <c r="B293" s="2"/>
      <c r="C293" s="2"/>
      <c r="D293" s="2"/>
      <c r="E293" s="2"/>
      <c r="F293" s="2"/>
      <c r="G293" s="2"/>
      <c r="H293" s="4"/>
      <c r="I293" s="2"/>
      <c r="J293" s="2"/>
      <c r="K293" s="2"/>
      <c r="L293" s="2"/>
      <c r="M293" s="4"/>
      <c r="N293" s="4"/>
      <c r="O293" s="2"/>
      <c r="P293" s="2"/>
    </row>
    <row r="294" spans="1:16" ht="21" customHeight="1">
      <c r="A294" s="2"/>
      <c r="B294" s="2"/>
      <c r="C294" s="2"/>
      <c r="D294" s="2"/>
      <c r="E294" s="2"/>
      <c r="F294" s="2"/>
      <c r="G294" s="2"/>
      <c r="H294" s="4"/>
      <c r="I294" s="2"/>
      <c r="J294" s="2"/>
      <c r="K294" s="2"/>
      <c r="L294" s="2"/>
      <c r="M294" s="4"/>
      <c r="N294" s="4"/>
      <c r="O294" s="2"/>
      <c r="P294" s="2"/>
    </row>
    <row r="295" spans="1:16" ht="21" customHeight="1">
      <c r="A295" s="2"/>
      <c r="B295" s="2"/>
      <c r="C295" s="2"/>
      <c r="D295" s="2"/>
      <c r="E295" s="2"/>
      <c r="F295" s="2"/>
      <c r="G295" s="2"/>
      <c r="H295" s="4"/>
      <c r="I295" s="2"/>
      <c r="J295" s="2"/>
      <c r="K295" s="2"/>
      <c r="L295" s="2"/>
      <c r="M295" s="4"/>
      <c r="N295" s="4"/>
      <c r="O295" s="2"/>
      <c r="P295" s="2"/>
    </row>
    <row r="296" spans="1:16" ht="21" customHeight="1">
      <c r="A296" s="2"/>
      <c r="B296" s="2"/>
      <c r="C296" s="2"/>
      <c r="D296" s="2"/>
      <c r="E296" s="2"/>
      <c r="F296" s="2"/>
      <c r="G296" s="2"/>
      <c r="H296" s="4"/>
      <c r="I296" s="2"/>
      <c r="J296" s="2"/>
      <c r="K296" s="2"/>
      <c r="L296" s="2"/>
      <c r="M296" s="4"/>
      <c r="N296" s="4"/>
      <c r="O296" s="2"/>
      <c r="P296" s="2"/>
    </row>
    <row r="297" spans="1:16" ht="21" customHeight="1">
      <c r="A297" s="2"/>
      <c r="B297" s="2"/>
      <c r="C297" s="2"/>
      <c r="D297" s="2"/>
      <c r="E297" s="2"/>
      <c r="F297" s="2"/>
      <c r="G297" s="2"/>
      <c r="H297" s="4"/>
      <c r="I297" s="2"/>
      <c r="J297" s="2"/>
      <c r="K297" s="2"/>
      <c r="L297" s="2"/>
      <c r="M297" s="4"/>
      <c r="N297" s="4"/>
      <c r="O297" s="2"/>
      <c r="P297" s="2"/>
    </row>
    <row r="298" spans="1:16" ht="21" customHeight="1">
      <c r="A298" s="2"/>
      <c r="B298" s="2"/>
      <c r="C298" s="2"/>
      <c r="D298" s="2"/>
      <c r="E298" s="2"/>
      <c r="F298" s="2"/>
      <c r="G298" s="2"/>
      <c r="H298" s="4"/>
      <c r="I298" s="2"/>
      <c r="J298" s="2"/>
      <c r="K298" s="2"/>
      <c r="L298" s="2"/>
      <c r="M298" s="4"/>
      <c r="N298" s="4"/>
      <c r="O298" s="2"/>
      <c r="P298" s="2"/>
    </row>
    <row r="299" spans="1:16" ht="21" customHeight="1">
      <c r="A299" s="2"/>
      <c r="B299" s="2"/>
      <c r="C299" s="2"/>
      <c r="D299" s="2"/>
      <c r="E299" s="2"/>
      <c r="F299" s="2"/>
      <c r="G299" s="2"/>
      <c r="H299" s="4"/>
      <c r="I299" s="2"/>
      <c r="J299" s="2"/>
      <c r="K299" s="2"/>
      <c r="L299" s="2"/>
      <c r="M299" s="4"/>
      <c r="N299" s="4"/>
      <c r="O299" s="2"/>
      <c r="P299" s="2"/>
    </row>
    <row r="300" spans="1:16" ht="21" customHeight="1">
      <c r="A300" s="2"/>
      <c r="B300" s="2"/>
      <c r="C300" s="2"/>
      <c r="D300" s="2"/>
      <c r="E300" s="2"/>
      <c r="F300" s="2"/>
      <c r="G300" s="2"/>
      <c r="H300" s="4"/>
      <c r="I300" s="2"/>
      <c r="J300" s="2"/>
      <c r="K300" s="2"/>
      <c r="L300" s="2"/>
      <c r="M300" s="4"/>
      <c r="N300" s="4"/>
      <c r="O300" s="2"/>
      <c r="P300" s="2"/>
    </row>
    <row r="301" spans="1:16" ht="21" customHeight="1">
      <c r="A301" s="2"/>
      <c r="B301" s="2"/>
      <c r="C301" s="2"/>
      <c r="D301" s="2"/>
      <c r="E301" s="2"/>
      <c r="F301" s="2"/>
      <c r="G301" s="2"/>
      <c r="H301" s="4"/>
      <c r="I301" s="2"/>
      <c r="J301" s="2"/>
      <c r="K301" s="2"/>
      <c r="L301" s="2"/>
      <c r="M301" s="4"/>
      <c r="N301" s="4"/>
      <c r="O301" s="2"/>
      <c r="P301" s="2"/>
    </row>
    <row r="302" spans="1:16" ht="21" customHeight="1">
      <c r="A302" s="2"/>
      <c r="B302" s="2"/>
      <c r="C302" s="2"/>
      <c r="D302" s="2"/>
      <c r="E302" s="2"/>
      <c r="F302" s="2"/>
      <c r="G302" s="2"/>
      <c r="H302" s="4"/>
      <c r="I302" s="2"/>
      <c r="J302" s="2"/>
      <c r="K302" s="2"/>
      <c r="L302" s="2"/>
      <c r="M302" s="4"/>
      <c r="N302" s="4"/>
      <c r="O302" s="2"/>
      <c r="P302" s="2"/>
    </row>
    <row r="303" spans="1:16" ht="21" customHeight="1">
      <c r="A303" s="2"/>
      <c r="B303" s="2"/>
      <c r="C303" s="2"/>
      <c r="D303" s="2"/>
      <c r="E303" s="2"/>
      <c r="F303" s="2"/>
      <c r="G303" s="2"/>
      <c r="H303" s="4"/>
      <c r="I303" s="2"/>
      <c r="J303" s="2"/>
      <c r="K303" s="2"/>
      <c r="L303" s="2"/>
      <c r="M303" s="4"/>
      <c r="N303" s="4"/>
      <c r="O303" s="2"/>
      <c r="P303" s="2"/>
    </row>
    <row r="304" spans="1:16" ht="21" customHeight="1">
      <c r="A304" s="2"/>
      <c r="B304" s="2"/>
      <c r="C304" s="2"/>
      <c r="D304" s="2"/>
      <c r="E304" s="2"/>
      <c r="F304" s="2"/>
      <c r="G304" s="2"/>
      <c r="H304" s="4"/>
      <c r="I304" s="2"/>
      <c r="J304" s="2"/>
      <c r="K304" s="2"/>
      <c r="L304" s="2"/>
      <c r="M304" s="4"/>
      <c r="N304" s="4"/>
      <c r="O304" s="2"/>
      <c r="P304" s="2"/>
    </row>
    <row r="305" spans="1:16" ht="21" customHeight="1">
      <c r="A305" s="2"/>
      <c r="B305" s="2"/>
      <c r="C305" s="2"/>
      <c r="D305" s="2"/>
      <c r="E305" s="2"/>
      <c r="F305" s="2"/>
      <c r="G305" s="2"/>
      <c r="H305" s="4"/>
      <c r="I305" s="2"/>
      <c r="J305" s="2"/>
      <c r="K305" s="2"/>
      <c r="L305" s="2"/>
      <c r="M305" s="4"/>
      <c r="N305" s="4"/>
      <c r="O305" s="2"/>
      <c r="P305" s="2"/>
    </row>
    <row r="306" spans="1:16" ht="21" customHeight="1">
      <c r="A306" s="2"/>
      <c r="B306" s="2"/>
      <c r="C306" s="2"/>
      <c r="D306" s="2"/>
      <c r="E306" s="2"/>
      <c r="F306" s="2"/>
      <c r="G306" s="2"/>
      <c r="H306" s="4"/>
      <c r="I306" s="2"/>
      <c r="J306" s="2"/>
      <c r="K306" s="2"/>
      <c r="L306" s="2"/>
      <c r="M306" s="4"/>
      <c r="N306" s="4"/>
      <c r="O306" s="2"/>
      <c r="P306" s="2"/>
    </row>
    <row r="307" spans="1:16" ht="21" customHeight="1">
      <c r="A307" s="2"/>
      <c r="B307" s="2"/>
      <c r="C307" s="2"/>
      <c r="D307" s="2"/>
      <c r="E307" s="2"/>
      <c r="F307" s="2"/>
      <c r="G307" s="2"/>
      <c r="H307" s="4"/>
      <c r="I307" s="2"/>
      <c r="J307" s="2"/>
      <c r="K307" s="2"/>
      <c r="L307" s="2"/>
      <c r="M307" s="4"/>
      <c r="N307" s="4"/>
      <c r="O307" s="2"/>
      <c r="P307" s="2"/>
    </row>
    <row r="308" spans="1:16" ht="21" customHeight="1">
      <c r="A308" s="2"/>
      <c r="B308" s="2"/>
      <c r="C308" s="2"/>
      <c r="D308" s="2"/>
      <c r="E308" s="2"/>
      <c r="F308" s="2"/>
      <c r="G308" s="2"/>
      <c r="H308" s="4"/>
      <c r="I308" s="2"/>
      <c r="J308" s="2"/>
      <c r="K308" s="2"/>
      <c r="L308" s="2"/>
      <c r="M308" s="4"/>
      <c r="N308" s="4"/>
      <c r="O308" s="2"/>
      <c r="P308" s="2"/>
    </row>
    <row r="309" spans="1:16" ht="21" customHeight="1">
      <c r="A309" s="2"/>
      <c r="B309" s="2"/>
      <c r="C309" s="2"/>
      <c r="D309" s="2"/>
      <c r="E309" s="2"/>
      <c r="F309" s="2"/>
      <c r="G309" s="2"/>
      <c r="H309" s="4"/>
      <c r="I309" s="2"/>
      <c r="J309" s="2"/>
      <c r="K309" s="2"/>
      <c r="L309" s="2"/>
      <c r="M309" s="4"/>
      <c r="N309" s="4"/>
      <c r="O309" s="2"/>
      <c r="P309" s="2"/>
    </row>
    <row r="310" spans="1:16" ht="21" customHeight="1">
      <c r="A310" s="2"/>
      <c r="B310" s="2"/>
      <c r="C310" s="2"/>
      <c r="D310" s="2"/>
      <c r="E310" s="2"/>
      <c r="F310" s="2"/>
      <c r="G310" s="2"/>
      <c r="H310" s="4"/>
      <c r="I310" s="2"/>
      <c r="J310" s="2"/>
      <c r="K310" s="2"/>
      <c r="L310" s="2"/>
      <c r="M310" s="4"/>
      <c r="N310" s="4"/>
      <c r="O310" s="2"/>
      <c r="P310" s="2"/>
    </row>
    <row r="311" spans="1:16" ht="21" customHeight="1">
      <c r="A311" s="2"/>
      <c r="B311" s="2"/>
      <c r="C311" s="2"/>
      <c r="D311" s="2"/>
      <c r="E311" s="2"/>
      <c r="F311" s="2"/>
      <c r="G311" s="2"/>
      <c r="H311" s="4"/>
      <c r="I311" s="2"/>
      <c r="J311" s="2"/>
      <c r="K311" s="2"/>
      <c r="L311" s="2"/>
      <c r="M311" s="4"/>
      <c r="N311" s="4"/>
      <c r="O311" s="2"/>
      <c r="P311" s="2"/>
    </row>
    <row r="312" spans="1:16" ht="21" customHeight="1">
      <c r="A312" s="2"/>
      <c r="B312" s="2"/>
      <c r="C312" s="2"/>
      <c r="D312" s="2"/>
      <c r="E312" s="2"/>
      <c r="F312" s="2"/>
      <c r="G312" s="2"/>
      <c r="H312" s="4"/>
      <c r="I312" s="2"/>
      <c r="J312" s="2"/>
      <c r="K312" s="2"/>
      <c r="L312" s="2"/>
      <c r="M312" s="4"/>
      <c r="N312" s="4"/>
      <c r="O312" s="2"/>
      <c r="P312" s="2"/>
    </row>
    <row r="313" spans="1:16" ht="21" customHeight="1">
      <c r="A313" s="2"/>
      <c r="B313" s="2"/>
      <c r="C313" s="2"/>
      <c r="D313" s="2"/>
      <c r="E313" s="2"/>
      <c r="F313" s="2"/>
      <c r="G313" s="2"/>
      <c r="H313" s="4"/>
      <c r="I313" s="2"/>
      <c r="J313" s="2"/>
      <c r="K313" s="2"/>
      <c r="L313" s="2"/>
      <c r="M313" s="4"/>
      <c r="N313" s="4"/>
      <c r="O313" s="2"/>
      <c r="P313" s="2"/>
    </row>
    <row r="314" spans="1:16" ht="21" customHeight="1">
      <c r="A314" s="2"/>
      <c r="B314" s="2"/>
      <c r="C314" s="2"/>
      <c r="D314" s="2"/>
      <c r="E314" s="2"/>
      <c r="F314" s="2"/>
      <c r="G314" s="2"/>
      <c r="H314" s="4"/>
      <c r="I314" s="2"/>
      <c r="J314" s="2"/>
      <c r="K314" s="2"/>
      <c r="L314" s="2"/>
      <c r="M314" s="4"/>
      <c r="N314" s="4"/>
      <c r="O314" s="2"/>
      <c r="P314" s="2"/>
    </row>
    <row r="315" spans="1:16" ht="21" customHeight="1">
      <c r="A315" s="2"/>
      <c r="B315" s="2"/>
      <c r="C315" s="2"/>
      <c r="D315" s="2"/>
      <c r="E315" s="2"/>
      <c r="F315" s="2"/>
      <c r="G315" s="2"/>
      <c r="H315" s="4"/>
      <c r="I315" s="2"/>
      <c r="J315" s="2"/>
      <c r="K315" s="2"/>
      <c r="L315" s="2"/>
      <c r="M315" s="4"/>
      <c r="N315" s="4"/>
      <c r="O315" s="2"/>
      <c r="P315" s="2"/>
    </row>
    <row r="316" spans="1:16" ht="21" customHeight="1">
      <c r="A316" s="2"/>
      <c r="B316" s="2"/>
      <c r="C316" s="2"/>
      <c r="D316" s="2"/>
      <c r="E316" s="2"/>
      <c r="F316" s="2"/>
      <c r="G316" s="2"/>
      <c r="H316" s="4"/>
      <c r="I316" s="2"/>
      <c r="J316" s="2"/>
      <c r="K316" s="2"/>
      <c r="L316" s="2"/>
      <c r="M316" s="4"/>
      <c r="N316" s="4"/>
      <c r="O316" s="2"/>
      <c r="P316" s="2"/>
    </row>
    <row r="317" spans="1:16" ht="21" customHeight="1">
      <c r="A317" s="2"/>
      <c r="B317" s="2"/>
      <c r="C317" s="2"/>
      <c r="D317" s="2"/>
      <c r="E317" s="2"/>
      <c r="F317" s="2"/>
      <c r="G317" s="2"/>
      <c r="H317" s="4"/>
      <c r="I317" s="2"/>
      <c r="J317" s="2"/>
      <c r="K317" s="2"/>
      <c r="L317" s="2"/>
      <c r="M317" s="4"/>
      <c r="N317" s="4"/>
      <c r="O317" s="2"/>
      <c r="P317" s="2"/>
    </row>
    <row r="318" spans="1:16" ht="21" customHeight="1">
      <c r="A318" s="2"/>
      <c r="B318" s="2"/>
      <c r="C318" s="2"/>
      <c r="D318" s="2"/>
      <c r="E318" s="2"/>
      <c r="F318" s="2"/>
      <c r="G318" s="2"/>
      <c r="H318" s="4"/>
      <c r="I318" s="2"/>
      <c r="J318" s="2"/>
      <c r="K318" s="2"/>
      <c r="L318" s="2"/>
      <c r="M318" s="4"/>
      <c r="N318" s="4"/>
      <c r="O318" s="2"/>
      <c r="P318" s="2"/>
    </row>
    <row r="319" spans="1:16" ht="21" customHeight="1">
      <c r="A319" s="2"/>
      <c r="B319" s="2"/>
      <c r="C319" s="2"/>
      <c r="D319" s="2"/>
      <c r="E319" s="2"/>
      <c r="F319" s="2"/>
      <c r="G319" s="2"/>
      <c r="H319" s="4"/>
      <c r="I319" s="2"/>
      <c r="J319" s="2"/>
      <c r="K319" s="2"/>
      <c r="L319" s="2"/>
      <c r="M319" s="4"/>
      <c r="N319" s="4"/>
      <c r="O319" s="2"/>
      <c r="P319" s="2"/>
    </row>
    <row r="320" spans="1:16" ht="21" customHeight="1">
      <c r="A320" s="2"/>
      <c r="B320" s="2"/>
      <c r="C320" s="2"/>
      <c r="D320" s="2"/>
      <c r="E320" s="2"/>
      <c r="F320" s="2"/>
      <c r="G320" s="2"/>
      <c r="H320" s="4"/>
      <c r="I320" s="2"/>
      <c r="J320" s="2"/>
      <c r="K320" s="2"/>
      <c r="L320" s="2"/>
      <c r="M320" s="4"/>
      <c r="N320" s="4"/>
      <c r="O320" s="2"/>
      <c r="P320" s="2"/>
    </row>
    <row r="321" spans="1:16" ht="21" customHeight="1">
      <c r="A321" s="2"/>
      <c r="B321" s="2"/>
      <c r="C321" s="2"/>
      <c r="D321" s="2"/>
      <c r="E321" s="2"/>
      <c r="F321" s="2"/>
      <c r="G321" s="2"/>
      <c r="H321" s="4"/>
      <c r="I321" s="2"/>
      <c r="J321" s="2"/>
      <c r="K321" s="2"/>
      <c r="L321" s="2"/>
      <c r="M321" s="4"/>
      <c r="N321" s="4"/>
      <c r="O321" s="2"/>
      <c r="P321" s="2"/>
    </row>
    <row r="322" spans="1:16" ht="21" customHeight="1">
      <c r="A322" s="2"/>
      <c r="B322" s="2"/>
      <c r="C322" s="2"/>
      <c r="D322" s="2"/>
      <c r="E322" s="2"/>
      <c r="F322" s="2"/>
      <c r="G322" s="2"/>
      <c r="H322" s="4"/>
      <c r="I322" s="2"/>
      <c r="J322" s="2"/>
      <c r="K322" s="2"/>
      <c r="L322" s="2"/>
      <c r="M322" s="4"/>
      <c r="N322" s="4"/>
      <c r="O322" s="2"/>
      <c r="P322" s="2"/>
    </row>
    <row r="323" spans="1:16" ht="21" customHeight="1">
      <c r="A323" s="2"/>
      <c r="B323" s="2"/>
      <c r="C323" s="2"/>
      <c r="D323" s="2"/>
      <c r="E323" s="2"/>
      <c r="F323" s="2"/>
      <c r="G323" s="2"/>
      <c r="H323" s="4"/>
      <c r="I323" s="2"/>
      <c r="J323" s="2"/>
      <c r="K323" s="2"/>
      <c r="L323" s="2"/>
      <c r="M323" s="4"/>
      <c r="N323" s="4"/>
      <c r="O323" s="2"/>
      <c r="P323" s="2"/>
    </row>
    <row r="324" spans="1:16" ht="21" customHeight="1">
      <c r="A324" s="2"/>
      <c r="B324" s="2"/>
      <c r="C324" s="2"/>
      <c r="D324" s="2"/>
      <c r="E324" s="2"/>
      <c r="F324" s="2"/>
      <c r="G324" s="2"/>
      <c r="H324" s="4"/>
      <c r="I324" s="2"/>
      <c r="J324" s="2"/>
      <c r="K324" s="2"/>
      <c r="L324" s="2"/>
      <c r="M324" s="4"/>
      <c r="N324" s="4"/>
      <c r="O324" s="2"/>
      <c r="P324" s="2"/>
    </row>
    <row r="325" spans="1:16" ht="21" customHeight="1">
      <c r="A325" s="2"/>
      <c r="B325" s="2"/>
      <c r="C325" s="2"/>
      <c r="D325" s="2"/>
      <c r="E325" s="2"/>
      <c r="F325" s="2"/>
      <c r="G325" s="2"/>
      <c r="H325" s="4"/>
      <c r="I325" s="2"/>
      <c r="J325" s="2"/>
      <c r="K325" s="2"/>
      <c r="L325" s="2"/>
      <c r="M325" s="4"/>
      <c r="N325" s="4"/>
      <c r="O325" s="2"/>
      <c r="P325" s="2"/>
    </row>
    <row r="326" spans="1:16" ht="21" customHeight="1">
      <c r="A326" s="2"/>
      <c r="B326" s="2"/>
      <c r="C326" s="2"/>
      <c r="D326" s="2"/>
      <c r="E326" s="2"/>
      <c r="F326" s="2"/>
      <c r="G326" s="2"/>
      <c r="H326" s="4"/>
      <c r="I326" s="2"/>
      <c r="J326" s="2"/>
      <c r="K326" s="2"/>
      <c r="L326" s="2"/>
      <c r="M326" s="4"/>
      <c r="N326" s="4"/>
      <c r="O326" s="2"/>
      <c r="P326" s="2"/>
    </row>
    <row r="327" spans="1:16" ht="21" customHeight="1">
      <c r="A327" s="2"/>
      <c r="B327" s="2"/>
      <c r="C327" s="2"/>
      <c r="D327" s="2"/>
      <c r="E327" s="2"/>
      <c r="F327" s="2"/>
      <c r="G327" s="2"/>
      <c r="H327" s="4"/>
      <c r="I327" s="2"/>
      <c r="J327" s="2"/>
      <c r="K327" s="2"/>
      <c r="L327" s="2"/>
      <c r="M327" s="4"/>
      <c r="N327" s="4"/>
      <c r="O327" s="2"/>
      <c r="P327" s="2"/>
    </row>
    <row r="328" spans="1:16" ht="21" customHeight="1">
      <c r="A328" s="2"/>
      <c r="B328" s="2"/>
      <c r="C328" s="2"/>
      <c r="D328" s="2"/>
      <c r="E328" s="2"/>
      <c r="F328" s="2"/>
      <c r="G328" s="2"/>
      <c r="H328" s="4"/>
      <c r="I328" s="2"/>
      <c r="J328" s="2"/>
      <c r="K328" s="2"/>
      <c r="L328" s="2"/>
      <c r="M328" s="4"/>
      <c r="N328" s="4"/>
      <c r="O328" s="2"/>
      <c r="P328" s="2"/>
    </row>
    <row r="329" spans="1:16" ht="21" customHeight="1">
      <c r="A329" s="2"/>
      <c r="B329" s="2"/>
      <c r="C329" s="2"/>
      <c r="D329" s="2"/>
      <c r="E329" s="2"/>
      <c r="F329" s="2"/>
      <c r="G329" s="2"/>
      <c r="H329" s="4"/>
      <c r="I329" s="2"/>
      <c r="J329" s="2"/>
      <c r="K329" s="2"/>
      <c r="L329" s="2"/>
      <c r="M329" s="4"/>
      <c r="N329" s="4"/>
      <c r="O329" s="2"/>
      <c r="P329" s="2"/>
    </row>
    <row r="330" spans="1:16" ht="21" customHeight="1">
      <c r="A330" s="2"/>
      <c r="B330" s="2"/>
      <c r="C330" s="2"/>
      <c r="D330" s="2"/>
      <c r="E330" s="2"/>
      <c r="F330" s="2"/>
      <c r="G330" s="2"/>
      <c r="H330" s="4"/>
      <c r="I330" s="2"/>
      <c r="J330" s="2"/>
      <c r="K330" s="2"/>
      <c r="L330" s="2"/>
      <c r="M330" s="4"/>
      <c r="N330" s="4"/>
      <c r="O330" s="2"/>
      <c r="P330" s="2"/>
    </row>
    <row r="331" spans="1:16" ht="21" customHeight="1">
      <c r="A331" s="2"/>
      <c r="B331" s="2"/>
      <c r="C331" s="2"/>
      <c r="D331" s="2"/>
      <c r="E331" s="2"/>
      <c r="F331" s="2"/>
      <c r="G331" s="2"/>
      <c r="H331" s="4"/>
      <c r="I331" s="2"/>
      <c r="J331" s="2"/>
      <c r="K331" s="2"/>
      <c r="L331" s="2"/>
      <c r="M331" s="4"/>
      <c r="N331" s="4"/>
      <c r="O331" s="2"/>
      <c r="P331" s="2"/>
    </row>
    <row r="332" spans="1:16" ht="21" customHeight="1">
      <c r="A332" s="2"/>
      <c r="B332" s="2"/>
      <c r="C332" s="2"/>
      <c r="D332" s="2"/>
      <c r="E332" s="2"/>
      <c r="F332" s="2"/>
      <c r="G332" s="2"/>
      <c r="H332" s="4"/>
      <c r="I332" s="2"/>
      <c r="J332" s="2"/>
      <c r="K332" s="2"/>
      <c r="L332" s="2"/>
      <c r="M332" s="4"/>
      <c r="N332" s="4"/>
      <c r="O332" s="2"/>
      <c r="P332" s="2"/>
    </row>
    <row r="333" spans="1:16" ht="21" customHeight="1">
      <c r="A333" s="2"/>
      <c r="B333" s="2"/>
      <c r="C333" s="2"/>
      <c r="D333" s="2"/>
      <c r="E333" s="2"/>
      <c r="F333" s="2"/>
      <c r="G333" s="2"/>
      <c r="H333" s="4"/>
      <c r="I333" s="2"/>
      <c r="J333" s="2"/>
      <c r="K333" s="2"/>
      <c r="L333" s="2"/>
      <c r="M333" s="4"/>
      <c r="N333" s="4"/>
      <c r="O333" s="2"/>
      <c r="P333" s="2"/>
    </row>
    <row r="334" spans="1:16" ht="21" customHeight="1">
      <c r="A334" s="2"/>
      <c r="B334" s="2"/>
      <c r="C334" s="2"/>
      <c r="D334" s="2"/>
      <c r="E334" s="2"/>
      <c r="F334" s="2"/>
      <c r="G334" s="2"/>
      <c r="H334" s="4"/>
      <c r="I334" s="2"/>
      <c r="J334" s="2"/>
      <c r="K334" s="2"/>
      <c r="L334" s="2"/>
      <c r="M334" s="4"/>
      <c r="N334" s="4"/>
      <c r="O334" s="2"/>
      <c r="P334" s="2"/>
    </row>
    <row r="335" spans="1:16" ht="21" customHeight="1">
      <c r="A335" s="2"/>
      <c r="B335" s="2"/>
      <c r="C335" s="2"/>
      <c r="D335" s="2"/>
      <c r="E335" s="2"/>
      <c r="F335" s="2"/>
      <c r="G335" s="2"/>
      <c r="H335" s="4"/>
      <c r="I335" s="2"/>
      <c r="J335" s="2"/>
      <c r="K335" s="2"/>
      <c r="L335" s="2"/>
      <c r="M335" s="4"/>
      <c r="N335" s="4"/>
      <c r="O335" s="2"/>
      <c r="P335" s="2"/>
    </row>
    <row r="336" spans="1:16" ht="21" customHeight="1">
      <c r="A336" s="2"/>
      <c r="B336" s="2"/>
      <c r="C336" s="2"/>
      <c r="D336" s="2"/>
      <c r="E336" s="2"/>
      <c r="F336" s="2"/>
      <c r="G336" s="2"/>
      <c r="H336" s="4"/>
      <c r="I336" s="2"/>
      <c r="J336" s="2"/>
      <c r="K336" s="2"/>
      <c r="L336" s="2"/>
      <c r="M336" s="4"/>
      <c r="N336" s="4"/>
      <c r="O336" s="2"/>
      <c r="P336" s="2"/>
    </row>
    <row r="337" spans="1:16" ht="21" customHeight="1">
      <c r="A337" s="2"/>
      <c r="B337" s="2"/>
      <c r="C337" s="2"/>
      <c r="D337" s="2"/>
      <c r="E337" s="2"/>
      <c r="F337" s="2"/>
      <c r="G337" s="2"/>
      <c r="H337" s="4"/>
      <c r="I337" s="2"/>
      <c r="J337" s="2"/>
      <c r="K337" s="2"/>
      <c r="L337" s="2"/>
      <c r="M337" s="4"/>
      <c r="N337" s="4"/>
      <c r="O337" s="2"/>
      <c r="P337" s="2"/>
    </row>
    <row r="338" spans="1:16" ht="21" customHeight="1">
      <c r="A338" s="2"/>
      <c r="B338" s="2"/>
      <c r="C338" s="2"/>
      <c r="D338" s="2"/>
      <c r="E338" s="2"/>
      <c r="F338" s="2"/>
      <c r="G338" s="2"/>
      <c r="H338" s="4"/>
      <c r="I338" s="2"/>
      <c r="J338" s="2"/>
      <c r="K338" s="2"/>
      <c r="L338" s="2"/>
      <c r="M338" s="4"/>
      <c r="N338" s="4"/>
      <c r="O338" s="2"/>
      <c r="P338" s="2"/>
    </row>
    <row r="339" spans="1:16" ht="21" customHeight="1">
      <c r="A339" s="2"/>
      <c r="B339" s="2"/>
      <c r="C339" s="2"/>
      <c r="D339" s="2"/>
      <c r="E339" s="2"/>
      <c r="F339" s="2"/>
      <c r="G339" s="2"/>
      <c r="H339" s="4"/>
      <c r="I339" s="2"/>
      <c r="J339" s="2"/>
      <c r="K339" s="2"/>
      <c r="L339" s="2"/>
      <c r="M339" s="4"/>
      <c r="N339" s="4"/>
      <c r="O339" s="2"/>
      <c r="P339" s="2"/>
    </row>
    <row r="340" spans="1:16" ht="21" customHeight="1">
      <c r="A340" s="2"/>
      <c r="B340" s="2"/>
      <c r="C340" s="2"/>
      <c r="D340" s="2"/>
      <c r="E340" s="2"/>
      <c r="F340" s="2"/>
      <c r="G340" s="2"/>
      <c r="H340" s="4"/>
      <c r="I340" s="2"/>
      <c r="J340" s="2"/>
      <c r="K340" s="2"/>
      <c r="L340" s="2"/>
      <c r="M340" s="4"/>
      <c r="N340" s="4"/>
      <c r="O340" s="2"/>
      <c r="P340" s="2"/>
    </row>
    <row r="341" spans="1:16" ht="21" customHeight="1">
      <c r="A341" s="2"/>
      <c r="B341" s="2"/>
      <c r="C341" s="2"/>
      <c r="D341" s="2"/>
      <c r="E341" s="2"/>
      <c r="F341" s="2"/>
      <c r="G341" s="2"/>
      <c r="H341" s="4"/>
      <c r="I341" s="2"/>
      <c r="J341" s="2"/>
      <c r="K341" s="2"/>
      <c r="L341" s="2"/>
      <c r="M341" s="4"/>
      <c r="N341" s="4"/>
      <c r="O341" s="2"/>
      <c r="P341" s="2"/>
    </row>
    <row r="342" spans="1:16" ht="21" customHeight="1">
      <c r="A342" s="2"/>
      <c r="B342" s="2"/>
      <c r="C342" s="2"/>
      <c r="D342" s="2"/>
      <c r="E342" s="2"/>
      <c r="F342" s="2"/>
      <c r="G342" s="2"/>
      <c r="H342" s="4"/>
      <c r="I342" s="2"/>
      <c r="J342" s="2"/>
      <c r="K342" s="2"/>
      <c r="L342" s="2"/>
      <c r="M342" s="4"/>
      <c r="N342" s="4"/>
      <c r="O342" s="2"/>
      <c r="P342" s="2"/>
    </row>
    <row r="343" spans="1:16" ht="21" customHeight="1">
      <c r="A343" s="2"/>
      <c r="B343" s="2"/>
      <c r="C343" s="2"/>
      <c r="D343" s="2"/>
      <c r="E343" s="2"/>
      <c r="F343" s="2"/>
      <c r="G343" s="2"/>
      <c r="H343" s="4"/>
      <c r="I343" s="2"/>
      <c r="J343" s="2"/>
      <c r="K343" s="2"/>
      <c r="L343" s="2"/>
      <c r="M343" s="4"/>
      <c r="N343" s="4"/>
      <c r="O343" s="2"/>
      <c r="P343" s="2"/>
    </row>
    <row r="344" spans="1:16" ht="21" customHeight="1">
      <c r="A344" s="2"/>
      <c r="B344" s="2"/>
      <c r="C344" s="2"/>
      <c r="D344" s="2"/>
      <c r="E344" s="2"/>
      <c r="F344" s="2"/>
      <c r="G344" s="2"/>
      <c r="H344" s="4"/>
      <c r="I344" s="2"/>
      <c r="J344" s="2"/>
      <c r="K344" s="2"/>
      <c r="L344" s="2"/>
      <c r="M344" s="4"/>
      <c r="N344" s="4"/>
      <c r="O344" s="2"/>
      <c r="P344" s="2"/>
    </row>
    <row r="345" spans="1:16" ht="21" customHeight="1">
      <c r="A345" s="2"/>
      <c r="B345" s="2"/>
      <c r="C345" s="2"/>
      <c r="D345" s="2"/>
      <c r="E345" s="2"/>
      <c r="F345" s="2"/>
      <c r="G345" s="2"/>
      <c r="H345" s="4"/>
      <c r="I345" s="2"/>
      <c r="J345" s="2"/>
      <c r="K345" s="2"/>
      <c r="L345" s="2"/>
      <c r="M345" s="4"/>
      <c r="N345" s="4"/>
      <c r="O345" s="2"/>
      <c r="P345" s="2"/>
    </row>
    <row r="346" spans="1:16" ht="21" customHeight="1">
      <c r="A346" s="2"/>
      <c r="B346" s="2"/>
      <c r="C346" s="2"/>
      <c r="D346" s="2"/>
      <c r="E346" s="2"/>
      <c r="F346" s="2"/>
      <c r="G346" s="2"/>
      <c r="H346" s="4"/>
      <c r="I346" s="2"/>
      <c r="J346" s="2"/>
      <c r="K346" s="2"/>
      <c r="L346" s="2"/>
      <c r="M346" s="4"/>
      <c r="N346" s="4"/>
      <c r="O346" s="2"/>
      <c r="P346" s="2"/>
    </row>
    <row r="347" spans="1:16" ht="21" customHeight="1">
      <c r="A347" s="2"/>
      <c r="B347" s="2"/>
      <c r="C347" s="2"/>
      <c r="D347" s="2"/>
      <c r="E347" s="2"/>
      <c r="F347" s="2"/>
      <c r="G347" s="2"/>
      <c r="H347" s="4"/>
      <c r="I347" s="2"/>
      <c r="J347" s="2"/>
      <c r="K347" s="2"/>
      <c r="L347" s="2"/>
      <c r="M347" s="4"/>
      <c r="N347" s="4"/>
      <c r="O347" s="2"/>
      <c r="P347" s="2"/>
    </row>
    <row r="348" spans="1:16" ht="21" customHeight="1">
      <c r="A348" s="2"/>
      <c r="B348" s="2"/>
      <c r="C348" s="2"/>
      <c r="D348" s="2"/>
      <c r="E348" s="2"/>
      <c r="F348" s="2"/>
      <c r="G348" s="2"/>
      <c r="H348" s="4"/>
      <c r="I348" s="2"/>
      <c r="J348" s="2"/>
      <c r="K348" s="2"/>
      <c r="L348" s="2"/>
      <c r="M348" s="4"/>
      <c r="N348" s="4"/>
      <c r="O348" s="2"/>
      <c r="P348" s="2"/>
    </row>
    <row r="349" spans="1:16" ht="21" customHeight="1">
      <c r="A349" s="2"/>
      <c r="B349" s="2"/>
      <c r="C349" s="2"/>
      <c r="D349" s="2"/>
      <c r="E349" s="2"/>
      <c r="F349" s="2"/>
      <c r="G349" s="2"/>
      <c r="H349" s="4"/>
      <c r="I349" s="2"/>
      <c r="J349" s="2"/>
      <c r="K349" s="2"/>
      <c r="L349" s="2"/>
      <c r="M349" s="4"/>
      <c r="N349" s="4"/>
      <c r="O349" s="2"/>
      <c r="P349" s="2"/>
    </row>
    <row r="350" spans="1:16" ht="21" customHeight="1">
      <c r="A350" s="2"/>
      <c r="B350" s="2"/>
      <c r="C350" s="2"/>
      <c r="D350" s="2"/>
      <c r="E350" s="2"/>
      <c r="F350" s="2"/>
      <c r="G350" s="2"/>
      <c r="H350" s="4"/>
      <c r="I350" s="2"/>
      <c r="J350" s="2"/>
      <c r="K350" s="2"/>
      <c r="L350" s="2"/>
      <c r="M350" s="4"/>
      <c r="N350" s="4"/>
      <c r="O350" s="2"/>
      <c r="P350" s="2"/>
    </row>
    <row r="351" spans="1:16" ht="21" customHeight="1">
      <c r="A351" s="2"/>
      <c r="B351" s="2"/>
      <c r="C351" s="2"/>
      <c r="D351" s="2"/>
      <c r="E351" s="2"/>
      <c r="F351" s="2"/>
      <c r="G351" s="2"/>
      <c r="H351" s="4"/>
      <c r="I351" s="2"/>
      <c r="J351" s="2"/>
      <c r="K351" s="2"/>
      <c r="L351" s="2"/>
      <c r="M351" s="4"/>
      <c r="N351" s="4"/>
      <c r="O351" s="2"/>
      <c r="P351" s="2"/>
    </row>
    <row r="352" spans="1:16" ht="21" customHeight="1">
      <c r="A352" s="2"/>
      <c r="B352" s="2"/>
      <c r="C352" s="2"/>
      <c r="D352" s="2"/>
      <c r="E352" s="2"/>
      <c r="F352" s="2"/>
      <c r="G352" s="2"/>
      <c r="H352" s="4"/>
      <c r="I352" s="2"/>
      <c r="J352" s="2"/>
      <c r="K352" s="2"/>
      <c r="L352" s="2"/>
      <c r="M352" s="4"/>
      <c r="N352" s="4"/>
      <c r="O352" s="2"/>
      <c r="P352" s="2"/>
    </row>
    <row r="353" spans="1:16" ht="21" customHeight="1">
      <c r="A353" s="2"/>
      <c r="B353" s="2"/>
      <c r="C353" s="2"/>
      <c r="D353" s="2"/>
      <c r="E353" s="2"/>
      <c r="F353" s="2"/>
      <c r="G353" s="2"/>
      <c r="H353" s="4"/>
      <c r="I353" s="2"/>
      <c r="J353" s="2"/>
      <c r="K353" s="2"/>
      <c r="L353" s="2"/>
      <c r="M353" s="4"/>
      <c r="N353" s="4"/>
      <c r="O353" s="2"/>
      <c r="P353" s="2"/>
    </row>
    <row r="354" spans="1:16" ht="21" customHeight="1">
      <c r="A354" s="2"/>
      <c r="B354" s="2"/>
      <c r="C354" s="2"/>
      <c r="D354" s="2"/>
      <c r="E354" s="2"/>
      <c r="F354" s="2"/>
      <c r="G354" s="2"/>
      <c r="H354" s="4"/>
      <c r="I354" s="2"/>
      <c r="J354" s="2"/>
      <c r="K354" s="2"/>
      <c r="L354" s="2"/>
      <c r="M354" s="4"/>
      <c r="N354" s="4"/>
      <c r="O354" s="2"/>
      <c r="P354" s="2"/>
    </row>
    <row r="355" spans="1:16" ht="21" customHeight="1">
      <c r="A355" s="2"/>
      <c r="B355" s="2"/>
      <c r="C355" s="2"/>
      <c r="D355" s="2"/>
      <c r="E355" s="2"/>
      <c r="F355" s="2"/>
      <c r="G355" s="2"/>
      <c r="H355" s="4"/>
      <c r="I355" s="2"/>
      <c r="J355" s="2"/>
      <c r="K355" s="2"/>
      <c r="L355" s="2"/>
      <c r="M355" s="4"/>
      <c r="N355" s="4"/>
      <c r="O355" s="2"/>
      <c r="P355" s="2"/>
    </row>
    <row r="356" spans="1:16" ht="21" customHeight="1">
      <c r="A356" s="2"/>
      <c r="B356" s="2"/>
      <c r="C356" s="2"/>
      <c r="D356" s="2"/>
      <c r="E356" s="2"/>
      <c r="F356" s="2"/>
      <c r="G356" s="2"/>
      <c r="H356" s="4"/>
      <c r="I356" s="2"/>
      <c r="J356" s="2"/>
      <c r="K356" s="2"/>
      <c r="L356" s="2"/>
      <c r="M356" s="4"/>
      <c r="N356" s="4"/>
      <c r="O356" s="2"/>
      <c r="P356" s="2"/>
    </row>
    <row r="357" spans="1:16" ht="21" customHeight="1">
      <c r="A357" s="2"/>
      <c r="B357" s="2"/>
      <c r="C357" s="2"/>
      <c r="D357" s="2"/>
      <c r="E357" s="2"/>
      <c r="F357" s="2"/>
      <c r="G357" s="2"/>
      <c r="H357" s="4"/>
      <c r="I357" s="2"/>
      <c r="J357" s="2"/>
      <c r="K357" s="2"/>
      <c r="L357" s="2"/>
      <c r="M357" s="4"/>
      <c r="N357" s="4"/>
      <c r="O357" s="2"/>
      <c r="P357" s="2"/>
    </row>
    <row r="358" spans="1:16" ht="21" customHeight="1">
      <c r="A358" s="2"/>
      <c r="B358" s="2"/>
      <c r="C358" s="2"/>
      <c r="D358" s="2"/>
      <c r="E358" s="2"/>
      <c r="F358" s="2"/>
      <c r="G358" s="2"/>
      <c r="H358" s="4"/>
      <c r="I358" s="2"/>
      <c r="J358" s="2"/>
      <c r="K358" s="2"/>
      <c r="L358" s="2"/>
      <c r="M358" s="4"/>
      <c r="N358" s="4"/>
      <c r="O358" s="2"/>
      <c r="P358" s="2"/>
    </row>
    <row r="359" spans="1:16" ht="21" customHeight="1">
      <c r="A359" s="2"/>
      <c r="B359" s="2"/>
      <c r="C359" s="2"/>
      <c r="D359" s="2"/>
      <c r="E359" s="2"/>
      <c r="F359" s="2"/>
      <c r="G359" s="2"/>
      <c r="H359" s="4"/>
      <c r="I359" s="2"/>
      <c r="J359" s="2"/>
      <c r="K359" s="2"/>
      <c r="L359" s="2"/>
      <c r="M359" s="4"/>
      <c r="N359" s="4"/>
      <c r="O359" s="2"/>
      <c r="P359" s="2"/>
    </row>
    <row r="360" spans="1:16" ht="21" customHeight="1">
      <c r="A360" s="2"/>
      <c r="B360" s="2"/>
      <c r="C360" s="2"/>
      <c r="D360" s="2"/>
      <c r="E360" s="2"/>
      <c r="F360" s="2"/>
      <c r="G360" s="2"/>
      <c r="H360" s="4"/>
      <c r="I360" s="2"/>
      <c r="J360" s="2"/>
      <c r="K360" s="2"/>
      <c r="L360" s="2"/>
      <c r="M360" s="4"/>
      <c r="N360" s="4"/>
      <c r="O360" s="2"/>
      <c r="P360" s="2"/>
    </row>
    <row r="361" spans="1:16" ht="21" customHeight="1">
      <c r="A361" s="2"/>
      <c r="B361" s="2"/>
      <c r="C361" s="2"/>
      <c r="D361" s="2"/>
      <c r="E361" s="2"/>
      <c r="F361" s="2"/>
      <c r="G361" s="2"/>
      <c r="H361" s="4"/>
      <c r="I361" s="2"/>
      <c r="J361" s="2"/>
      <c r="K361" s="2"/>
      <c r="L361" s="2"/>
      <c r="M361" s="4"/>
      <c r="N361" s="4"/>
      <c r="O361" s="2"/>
      <c r="P361" s="2"/>
    </row>
    <row r="362" spans="1:16" ht="21" customHeight="1">
      <c r="A362" s="2"/>
      <c r="B362" s="2"/>
      <c r="C362" s="2"/>
      <c r="D362" s="2"/>
      <c r="E362" s="2"/>
      <c r="F362" s="2"/>
      <c r="G362" s="2"/>
      <c r="H362" s="4"/>
      <c r="I362" s="2"/>
      <c r="J362" s="2"/>
      <c r="K362" s="2"/>
      <c r="L362" s="2"/>
      <c r="M362" s="4"/>
      <c r="N362" s="4"/>
      <c r="O362" s="2"/>
      <c r="P362" s="2"/>
    </row>
    <row r="363" spans="1:16" ht="21" customHeight="1">
      <c r="A363" s="2"/>
      <c r="B363" s="2"/>
      <c r="C363" s="2"/>
      <c r="D363" s="2"/>
      <c r="E363" s="2"/>
      <c r="F363" s="2"/>
      <c r="G363" s="2"/>
      <c r="H363" s="4"/>
      <c r="I363" s="2"/>
      <c r="J363" s="2"/>
      <c r="K363" s="2"/>
      <c r="L363" s="2"/>
      <c r="M363" s="4"/>
      <c r="N363" s="4"/>
      <c r="O363" s="2"/>
      <c r="P363" s="2"/>
    </row>
    <row r="364" spans="1:16" ht="21" customHeight="1">
      <c r="A364" s="2"/>
      <c r="B364" s="2"/>
      <c r="C364" s="2"/>
      <c r="D364" s="2"/>
      <c r="E364" s="2"/>
      <c r="F364" s="2"/>
      <c r="G364" s="2"/>
      <c r="H364" s="4"/>
      <c r="I364" s="2"/>
      <c r="J364" s="2"/>
      <c r="K364" s="2"/>
      <c r="L364" s="2"/>
      <c r="M364" s="4"/>
      <c r="N364" s="4"/>
      <c r="O364" s="2"/>
      <c r="P364" s="2"/>
    </row>
    <row r="365" spans="1:16" ht="21" customHeight="1">
      <c r="A365" s="2"/>
      <c r="B365" s="2"/>
      <c r="C365" s="2"/>
      <c r="D365" s="2"/>
      <c r="E365" s="2"/>
      <c r="F365" s="2"/>
      <c r="G365" s="2"/>
      <c r="H365" s="4"/>
      <c r="I365" s="2"/>
      <c r="J365" s="2"/>
      <c r="K365" s="2"/>
      <c r="L365" s="2"/>
      <c r="M365" s="4"/>
      <c r="N365" s="4"/>
      <c r="O365" s="2"/>
      <c r="P365" s="2"/>
    </row>
    <row r="366" spans="1:16" ht="21" customHeight="1">
      <c r="A366" s="2"/>
      <c r="B366" s="2"/>
      <c r="C366" s="2"/>
      <c r="D366" s="2"/>
      <c r="E366" s="2"/>
      <c r="F366" s="2"/>
      <c r="G366" s="2"/>
      <c r="H366" s="4"/>
      <c r="I366" s="2"/>
      <c r="J366" s="2"/>
      <c r="K366" s="2"/>
      <c r="L366" s="2"/>
      <c r="M366" s="4"/>
      <c r="N366" s="4"/>
      <c r="O366" s="2"/>
      <c r="P366" s="2"/>
    </row>
    <row r="367" spans="1:16" ht="21" customHeight="1">
      <c r="A367" s="2"/>
      <c r="B367" s="2"/>
      <c r="C367" s="2"/>
      <c r="D367" s="2"/>
      <c r="E367" s="2"/>
      <c r="F367" s="2"/>
      <c r="G367" s="2"/>
      <c r="H367" s="4"/>
      <c r="I367" s="2"/>
      <c r="J367" s="2"/>
      <c r="K367" s="2"/>
      <c r="L367" s="2"/>
      <c r="M367" s="4"/>
      <c r="N367" s="4"/>
      <c r="O367" s="2"/>
      <c r="P367" s="2"/>
    </row>
    <row r="368" spans="1:16" ht="21" customHeight="1">
      <c r="A368" s="2"/>
      <c r="B368" s="2"/>
      <c r="C368" s="2"/>
      <c r="D368" s="2"/>
      <c r="E368" s="2"/>
      <c r="F368" s="2"/>
      <c r="G368" s="2"/>
      <c r="H368" s="4"/>
      <c r="I368" s="2"/>
      <c r="J368" s="2"/>
      <c r="K368" s="2"/>
      <c r="L368" s="2"/>
      <c r="M368" s="4"/>
      <c r="N368" s="4"/>
      <c r="O368" s="2"/>
      <c r="P368" s="2"/>
    </row>
    <row r="369" spans="1:16" ht="21" customHeight="1">
      <c r="A369" s="2"/>
      <c r="B369" s="2"/>
      <c r="C369" s="2"/>
      <c r="D369" s="2"/>
      <c r="E369" s="2"/>
      <c r="F369" s="2"/>
      <c r="G369" s="2"/>
      <c r="H369" s="4"/>
      <c r="I369" s="2"/>
      <c r="J369" s="2"/>
      <c r="K369" s="2"/>
      <c r="L369" s="2"/>
      <c r="M369" s="4"/>
      <c r="N369" s="4"/>
      <c r="O369" s="2"/>
      <c r="P369" s="2"/>
    </row>
    <row r="370" spans="1:16" ht="21" customHeight="1">
      <c r="A370" s="2"/>
      <c r="B370" s="2"/>
      <c r="C370" s="2"/>
      <c r="D370" s="2"/>
      <c r="E370" s="2"/>
      <c r="F370" s="2"/>
      <c r="G370" s="2"/>
      <c r="H370" s="4"/>
      <c r="I370" s="2"/>
      <c r="J370" s="2"/>
      <c r="K370" s="2"/>
      <c r="L370" s="2"/>
      <c r="M370" s="4"/>
      <c r="N370" s="4"/>
      <c r="O370" s="2"/>
      <c r="P370" s="2"/>
    </row>
    <row r="371" spans="1:16" ht="21" customHeight="1">
      <c r="A371" s="2"/>
      <c r="B371" s="2"/>
      <c r="C371" s="2"/>
      <c r="D371" s="2"/>
      <c r="E371" s="2"/>
      <c r="F371" s="2"/>
      <c r="G371" s="2"/>
      <c r="H371" s="4"/>
      <c r="I371" s="2"/>
      <c r="J371" s="2"/>
      <c r="K371" s="2"/>
      <c r="L371" s="2"/>
      <c r="M371" s="4"/>
      <c r="N371" s="4"/>
      <c r="O371" s="2"/>
      <c r="P371" s="2"/>
    </row>
    <row r="372" spans="1:16" ht="21" customHeight="1">
      <c r="A372" s="2"/>
      <c r="B372" s="2"/>
      <c r="C372" s="2"/>
      <c r="D372" s="2"/>
      <c r="E372" s="2"/>
      <c r="F372" s="2"/>
      <c r="G372" s="2"/>
      <c r="H372" s="4"/>
      <c r="I372" s="2"/>
      <c r="J372" s="2"/>
      <c r="K372" s="2"/>
      <c r="L372" s="2"/>
      <c r="M372" s="4"/>
      <c r="N372" s="4"/>
      <c r="O372" s="2"/>
      <c r="P372" s="2"/>
    </row>
    <row r="373" spans="1:16" ht="21" customHeight="1">
      <c r="A373" s="2"/>
      <c r="B373" s="2"/>
      <c r="C373" s="2"/>
      <c r="D373" s="2"/>
      <c r="E373" s="2"/>
      <c r="F373" s="2"/>
      <c r="G373" s="2"/>
      <c r="H373" s="4"/>
      <c r="I373" s="2"/>
      <c r="J373" s="2"/>
      <c r="K373" s="2"/>
      <c r="L373" s="2"/>
      <c r="M373" s="4"/>
      <c r="N373" s="4"/>
      <c r="O373" s="2"/>
      <c r="P373" s="2"/>
    </row>
    <row r="374" spans="1:16" ht="21" customHeight="1">
      <c r="A374" s="2"/>
      <c r="B374" s="2"/>
      <c r="C374" s="2"/>
      <c r="D374" s="2"/>
      <c r="E374" s="2"/>
      <c r="F374" s="2"/>
      <c r="G374" s="2"/>
      <c r="H374" s="4"/>
      <c r="I374" s="2"/>
      <c r="J374" s="2"/>
      <c r="K374" s="2"/>
      <c r="L374" s="2"/>
      <c r="M374" s="4"/>
      <c r="N374" s="4"/>
      <c r="O374" s="2"/>
      <c r="P374" s="2"/>
    </row>
    <row r="375" spans="1:16" ht="21" customHeight="1">
      <c r="A375" s="2"/>
      <c r="B375" s="2"/>
      <c r="C375" s="2"/>
      <c r="D375" s="2"/>
      <c r="E375" s="2"/>
      <c r="F375" s="2"/>
      <c r="G375" s="2"/>
      <c r="H375" s="4"/>
      <c r="I375" s="2"/>
      <c r="J375" s="2"/>
      <c r="K375" s="2"/>
      <c r="L375" s="2"/>
      <c r="M375" s="4"/>
      <c r="N375" s="4"/>
      <c r="O375" s="2"/>
      <c r="P375" s="2"/>
    </row>
    <row r="376" spans="1:16" ht="21" customHeight="1">
      <c r="A376" s="2"/>
      <c r="B376" s="2"/>
      <c r="C376" s="2"/>
      <c r="D376" s="2"/>
      <c r="E376" s="2"/>
      <c r="F376" s="2"/>
      <c r="G376" s="2"/>
      <c r="H376" s="4"/>
      <c r="I376" s="2"/>
      <c r="J376" s="2"/>
      <c r="K376" s="2"/>
      <c r="L376" s="2"/>
      <c r="M376" s="4"/>
      <c r="N376" s="4"/>
      <c r="O376" s="2"/>
      <c r="P376" s="2"/>
    </row>
    <row r="377" spans="1:16" ht="21" customHeight="1">
      <c r="A377" s="2"/>
      <c r="B377" s="2"/>
      <c r="C377" s="2"/>
      <c r="D377" s="2"/>
      <c r="E377" s="2"/>
      <c r="F377" s="2"/>
      <c r="G377" s="2"/>
      <c r="H377" s="4"/>
      <c r="I377" s="2"/>
      <c r="J377" s="2"/>
      <c r="K377" s="2"/>
      <c r="L377" s="2"/>
      <c r="M377" s="4"/>
      <c r="N377" s="4"/>
      <c r="O377" s="2"/>
      <c r="P377" s="2"/>
    </row>
    <row r="378" spans="1:16" ht="21" customHeight="1">
      <c r="A378" s="2"/>
      <c r="B378" s="2"/>
      <c r="C378" s="2"/>
      <c r="D378" s="2"/>
      <c r="E378" s="2"/>
      <c r="F378" s="2"/>
      <c r="G378" s="2"/>
      <c r="H378" s="4"/>
      <c r="I378" s="2"/>
      <c r="J378" s="2"/>
      <c r="K378" s="2"/>
      <c r="L378" s="2"/>
      <c r="M378" s="4"/>
      <c r="N378" s="4"/>
      <c r="O378" s="2"/>
      <c r="P378" s="2"/>
    </row>
    <row r="379" spans="1:16" ht="21" customHeight="1">
      <c r="A379" s="2"/>
      <c r="B379" s="2"/>
      <c r="C379" s="2"/>
      <c r="D379" s="2"/>
      <c r="E379" s="2"/>
      <c r="F379" s="2"/>
      <c r="G379" s="2"/>
      <c r="H379" s="4"/>
      <c r="I379" s="2"/>
      <c r="J379" s="2"/>
      <c r="K379" s="2"/>
      <c r="L379" s="2"/>
      <c r="M379" s="4"/>
      <c r="N379" s="4"/>
      <c r="O379" s="2"/>
      <c r="P379" s="2"/>
    </row>
    <row r="380" spans="1:16" ht="21" customHeight="1">
      <c r="A380" s="2"/>
      <c r="B380" s="2"/>
      <c r="C380" s="2"/>
      <c r="D380" s="2"/>
      <c r="E380" s="2"/>
      <c r="F380" s="2"/>
      <c r="G380" s="2"/>
      <c r="H380" s="4"/>
      <c r="I380" s="2"/>
      <c r="J380" s="2"/>
      <c r="K380" s="2"/>
      <c r="L380" s="2"/>
      <c r="M380" s="4"/>
      <c r="N380" s="4"/>
      <c r="O380" s="2"/>
      <c r="P380" s="2"/>
    </row>
    <row r="381" spans="1:16" ht="21" customHeight="1">
      <c r="A381" s="2"/>
      <c r="B381" s="2"/>
      <c r="C381" s="2"/>
      <c r="D381" s="2"/>
      <c r="E381" s="2"/>
      <c r="F381" s="2"/>
      <c r="G381" s="2"/>
      <c r="H381" s="4"/>
      <c r="I381" s="2"/>
      <c r="J381" s="2"/>
      <c r="K381" s="2"/>
      <c r="L381" s="2"/>
      <c r="M381" s="4"/>
      <c r="N381" s="4"/>
      <c r="O381" s="2"/>
      <c r="P381" s="2"/>
    </row>
    <row r="382" spans="1:16" ht="21" customHeight="1">
      <c r="A382" s="2"/>
      <c r="B382" s="2"/>
      <c r="C382" s="2"/>
      <c r="D382" s="2"/>
      <c r="E382" s="2"/>
      <c r="F382" s="2"/>
      <c r="G382" s="2"/>
      <c r="H382" s="4"/>
      <c r="I382" s="2"/>
      <c r="J382" s="2"/>
      <c r="K382" s="2"/>
      <c r="L382" s="2"/>
      <c r="M382" s="4"/>
      <c r="N382" s="4"/>
      <c r="O382" s="2"/>
      <c r="P382" s="2"/>
    </row>
    <row r="383" spans="1:16" ht="21" customHeight="1">
      <c r="A383" s="2"/>
      <c r="B383" s="2"/>
      <c r="C383" s="2"/>
      <c r="D383" s="2"/>
      <c r="E383" s="2"/>
      <c r="F383" s="2"/>
      <c r="G383" s="2"/>
      <c r="H383" s="4"/>
      <c r="I383" s="2"/>
      <c r="J383" s="2"/>
      <c r="K383" s="2"/>
      <c r="L383" s="2"/>
      <c r="M383" s="4"/>
      <c r="N383" s="4"/>
      <c r="O383" s="2"/>
      <c r="P383" s="2"/>
    </row>
    <row r="384" spans="1:16" ht="21" customHeight="1">
      <c r="A384" s="2"/>
      <c r="B384" s="2"/>
      <c r="C384" s="2"/>
      <c r="D384" s="2"/>
      <c r="E384" s="2"/>
      <c r="F384" s="2"/>
      <c r="G384" s="2"/>
      <c r="H384" s="4"/>
      <c r="I384" s="2"/>
      <c r="J384" s="2"/>
      <c r="K384" s="2"/>
      <c r="L384" s="2"/>
      <c r="M384" s="4"/>
      <c r="N384" s="4"/>
      <c r="O384" s="2"/>
      <c r="P384" s="2"/>
    </row>
    <row r="385" spans="1:16" ht="21" customHeight="1">
      <c r="A385" s="2"/>
      <c r="B385" s="2"/>
      <c r="C385" s="2"/>
      <c r="D385" s="2"/>
      <c r="E385" s="2"/>
      <c r="F385" s="2"/>
      <c r="G385" s="2"/>
      <c r="H385" s="4"/>
      <c r="I385" s="2"/>
      <c r="J385" s="2"/>
      <c r="K385" s="2"/>
      <c r="L385" s="2"/>
      <c r="M385" s="4"/>
      <c r="N385" s="4"/>
      <c r="O385" s="2"/>
      <c r="P385" s="2"/>
    </row>
    <row r="386" spans="1:16" ht="21" customHeight="1">
      <c r="A386" s="2"/>
      <c r="B386" s="2"/>
      <c r="C386" s="2"/>
      <c r="D386" s="2"/>
      <c r="E386" s="2"/>
      <c r="F386" s="2"/>
      <c r="G386" s="2"/>
      <c r="H386" s="4"/>
      <c r="I386" s="2"/>
      <c r="J386" s="2"/>
      <c r="K386" s="2"/>
      <c r="L386" s="2"/>
      <c r="M386" s="4"/>
      <c r="N386" s="4"/>
      <c r="O386" s="2"/>
      <c r="P386" s="2"/>
    </row>
    <row r="387" spans="1:16" ht="21" customHeight="1">
      <c r="A387" s="2"/>
      <c r="B387" s="2"/>
      <c r="C387" s="2"/>
      <c r="D387" s="2"/>
      <c r="E387" s="2"/>
      <c r="F387" s="2"/>
      <c r="G387" s="2"/>
      <c r="H387" s="4"/>
      <c r="I387" s="2"/>
      <c r="J387" s="2"/>
      <c r="K387" s="2"/>
      <c r="L387" s="2"/>
      <c r="M387" s="4"/>
      <c r="N387" s="4"/>
      <c r="O387" s="2"/>
      <c r="P387" s="2"/>
    </row>
    <row r="388" spans="1:16" ht="21" customHeight="1">
      <c r="A388" s="2"/>
      <c r="B388" s="2"/>
      <c r="C388" s="2"/>
      <c r="D388" s="2"/>
      <c r="E388" s="2"/>
      <c r="F388" s="2"/>
      <c r="G388" s="2"/>
      <c r="H388" s="4"/>
      <c r="I388" s="2"/>
      <c r="J388" s="2"/>
      <c r="K388" s="2"/>
      <c r="L388" s="2"/>
      <c r="M388" s="4"/>
      <c r="N388" s="4"/>
      <c r="O388" s="2"/>
      <c r="P388" s="2"/>
    </row>
    <row r="389" spans="1:16" ht="21" customHeight="1">
      <c r="A389" s="2"/>
      <c r="B389" s="2"/>
      <c r="C389" s="2"/>
      <c r="D389" s="2"/>
      <c r="E389" s="2"/>
      <c r="F389" s="2"/>
      <c r="G389" s="2"/>
      <c r="H389" s="4"/>
      <c r="I389" s="2"/>
      <c r="J389" s="2"/>
      <c r="K389" s="2"/>
      <c r="L389" s="2"/>
      <c r="M389" s="4"/>
      <c r="N389" s="4"/>
      <c r="O389" s="2"/>
      <c r="P389" s="2"/>
    </row>
    <row r="390" spans="1:16" ht="21" customHeight="1">
      <c r="A390" s="2"/>
      <c r="B390" s="2"/>
      <c r="C390" s="2"/>
      <c r="D390" s="2"/>
      <c r="E390" s="2"/>
      <c r="F390" s="2"/>
      <c r="G390" s="2"/>
      <c r="H390" s="4"/>
      <c r="I390" s="2"/>
      <c r="J390" s="2"/>
      <c r="K390" s="2"/>
      <c r="L390" s="2"/>
      <c r="M390" s="4"/>
      <c r="N390" s="4"/>
      <c r="O390" s="2"/>
      <c r="P390" s="2"/>
    </row>
    <row r="391" spans="1:16" ht="21" customHeight="1">
      <c r="A391" s="2"/>
      <c r="B391" s="2"/>
      <c r="C391" s="2"/>
      <c r="D391" s="2"/>
      <c r="E391" s="2"/>
      <c r="F391" s="2"/>
      <c r="G391" s="2"/>
      <c r="H391" s="4"/>
      <c r="I391" s="2"/>
      <c r="J391" s="2"/>
      <c r="K391" s="2"/>
      <c r="L391" s="2"/>
      <c r="M391" s="4"/>
      <c r="N391" s="4"/>
      <c r="O391" s="2"/>
      <c r="P391" s="2"/>
    </row>
    <row r="392" spans="1:16" ht="21" customHeight="1">
      <c r="A392" s="2"/>
      <c r="B392" s="2"/>
      <c r="C392" s="2"/>
      <c r="D392" s="2"/>
      <c r="E392" s="2"/>
      <c r="F392" s="2"/>
      <c r="G392" s="2"/>
      <c r="H392" s="4"/>
      <c r="I392" s="2"/>
      <c r="J392" s="2"/>
      <c r="K392" s="2"/>
      <c r="L392" s="2"/>
      <c r="M392" s="4"/>
      <c r="N392" s="4"/>
      <c r="O392" s="2"/>
      <c r="P392" s="2"/>
    </row>
    <row r="393" spans="1:16" ht="21" customHeight="1">
      <c r="A393" s="2"/>
      <c r="B393" s="2"/>
      <c r="C393" s="2"/>
      <c r="D393" s="2"/>
      <c r="E393" s="2"/>
      <c r="F393" s="2"/>
      <c r="G393" s="2"/>
      <c r="H393" s="4"/>
      <c r="I393" s="2"/>
      <c r="J393" s="2"/>
      <c r="K393" s="2"/>
      <c r="L393" s="2"/>
      <c r="M393" s="4"/>
      <c r="N393" s="4"/>
      <c r="O393" s="2"/>
      <c r="P393" s="2"/>
    </row>
    <row r="394" spans="1:16" ht="21" customHeight="1">
      <c r="A394" s="2"/>
      <c r="B394" s="2"/>
      <c r="C394" s="2"/>
      <c r="D394" s="2"/>
      <c r="E394" s="2"/>
      <c r="F394" s="2"/>
      <c r="G394" s="2"/>
      <c r="H394" s="4"/>
      <c r="I394" s="2"/>
      <c r="J394" s="2"/>
      <c r="K394" s="2"/>
      <c r="L394" s="2"/>
      <c r="M394" s="4"/>
      <c r="N394" s="4"/>
      <c r="O394" s="2"/>
      <c r="P394" s="2"/>
    </row>
    <row r="395" spans="1:16" ht="21" customHeight="1">
      <c r="A395" s="2"/>
      <c r="B395" s="2"/>
      <c r="C395" s="2"/>
      <c r="D395" s="2"/>
      <c r="E395" s="2"/>
      <c r="F395" s="2"/>
      <c r="G395" s="2"/>
      <c r="H395" s="4"/>
      <c r="I395" s="2"/>
      <c r="J395" s="2"/>
      <c r="K395" s="2"/>
      <c r="L395" s="2"/>
      <c r="M395" s="4"/>
      <c r="N395" s="4"/>
      <c r="O395" s="2"/>
      <c r="P395" s="2"/>
    </row>
    <row r="396" spans="1:16" ht="21" customHeight="1">
      <c r="A396" s="2"/>
      <c r="B396" s="2"/>
      <c r="C396" s="2"/>
      <c r="D396" s="2"/>
      <c r="E396" s="2"/>
      <c r="F396" s="2"/>
      <c r="G396" s="2"/>
      <c r="H396" s="4"/>
      <c r="I396" s="2"/>
      <c r="J396" s="2"/>
      <c r="K396" s="2"/>
      <c r="L396" s="2"/>
      <c r="M396" s="4"/>
      <c r="N396" s="4"/>
      <c r="O396" s="2"/>
      <c r="P396" s="2"/>
    </row>
    <row r="397" spans="1:16" ht="21" customHeight="1">
      <c r="A397" s="2"/>
      <c r="B397" s="2"/>
      <c r="C397" s="2"/>
      <c r="D397" s="2"/>
      <c r="E397" s="2"/>
      <c r="F397" s="2"/>
      <c r="G397" s="2"/>
      <c r="H397" s="4"/>
      <c r="I397" s="2"/>
      <c r="J397" s="2"/>
      <c r="K397" s="2"/>
      <c r="L397" s="2"/>
      <c r="M397" s="4"/>
      <c r="N397" s="4"/>
      <c r="O397" s="2"/>
      <c r="P397" s="2"/>
    </row>
    <row r="398" spans="1:16" ht="21" customHeight="1">
      <c r="A398" s="2"/>
      <c r="B398" s="2"/>
      <c r="C398" s="2"/>
      <c r="D398" s="2"/>
      <c r="E398" s="2"/>
      <c r="F398" s="2"/>
      <c r="G398" s="2"/>
      <c r="H398" s="4"/>
      <c r="I398" s="2"/>
      <c r="J398" s="2"/>
      <c r="K398" s="2"/>
      <c r="L398" s="2"/>
      <c r="M398" s="4"/>
      <c r="N398" s="4"/>
      <c r="O398" s="2"/>
      <c r="P398" s="2"/>
    </row>
    <row r="399" spans="1:16" ht="21" customHeight="1">
      <c r="A399" s="2"/>
      <c r="B399" s="2"/>
      <c r="C399" s="2"/>
      <c r="D399" s="2"/>
      <c r="E399" s="2"/>
      <c r="F399" s="2"/>
      <c r="G399" s="2"/>
      <c r="H399" s="4"/>
      <c r="I399" s="2"/>
      <c r="J399" s="2"/>
      <c r="K399" s="2"/>
      <c r="L399" s="2"/>
      <c r="M399" s="4"/>
      <c r="N399" s="4"/>
      <c r="O399" s="2"/>
      <c r="P399" s="2"/>
    </row>
    <row r="400" spans="1:16" ht="21" customHeight="1">
      <c r="A400" s="2"/>
      <c r="B400" s="2"/>
      <c r="C400" s="2"/>
      <c r="D400" s="2"/>
      <c r="E400" s="2"/>
      <c r="F400" s="2"/>
      <c r="G400" s="2"/>
      <c r="H400" s="4"/>
      <c r="I400" s="2"/>
      <c r="J400" s="2"/>
      <c r="K400" s="2"/>
      <c r="L400" s="2"/>
      <c r="M400" s="4"/>
      <c r="N400" s="4"/>
      <c r="O400" s="2"/>
      <c r="P400" s="2"/>
    </row>
    <row r="401" spans="1:16" ht="21" customHeight="1">
      <c r="A401" s="2"/>
      <c r="B401" s="2"/>
      <c r="C401" s="2"/>
      <c r="D401" s="2"/>
      <c r="E401" s="2"/>
      <c r="F401" s="2"/>
      <c r="G401" s="2"/>
      <c r="H401" s="4"/>
      <c r="I401" s="2"/>
      <c r="J401" s="2"/>
      <c r="K401" s="2"/>
      <c r="L401" s="2"/>
      <c r="M401" s="4"/>
      <c r="N401" s="4"/>
      <c r="O401" s="2"/>
      <c r="P401" s="2"/>
    </row>
    <row r="402" spans="1:16" ht="21" customHeight="1">
      <c r="A402" s="2"/>
      <c r="B402" s="2"/>
      <c r="C402" s="2"/>
      <c r="D402" s="2"/>
      <c r="E402" s="2"/>
      <c r="F402" s="2"/>
      <c r="G402" s="2"/>
      <c r="H402" s="4"/>
      <c r="I402" s="2"/>
      <c r="J402" s="2"/>
      <c r="K402" s="2"/>
      <c r="L402" s="2"/>
      <c r="M402" s="4"/>
      <c r="N402" s="4"/>
      <c r="O402" s="2"/>
      <c r="P402" s="2"/>
    </row>
    <row r="403" spans="1:16" ht="21" customHeight="1">
      <c r="A403" s="2"/>
      <c r="B403" s="2"/>
      <c r="C403" s="2"/>
      <c r="D403" s="2"/>
      <c r="E403" s="2"/>
      <c r="F403" s="2"/>
      <c r="G403" s="2"/>
      <c r="H403" s="4"/>
      <c r="I403" s="2"/>
      <c r="J403" s="2"/>
      <c r="K403" s="2"/>
      <c r="L403" s="2"/>
      <c r="M403" s="4"/>
      <c r="N403" s="4"/>
      <c r="O403" s="2"/>
      <c r="P403" s="2"/>
    </row>
    <row r="404" spans="1:16" ht="21" customHeight="1">
      <c r="A404" s="2"/>
      <c r="B404" s="2"/>
      <c r="C404" s="2"/>
      <c r="D404" s="2"/>
      <c r="E404" s="2"/>
      <c r="F404" s="2"/>
      <c r="G404" s="2"/>
      <c r="H404" s="4"/>
      <c r="I404" s="2"/>
      <c r="J404" s="2"/>
      <c r="K404" s="2"/>
      <c r="L404" s="2"/>
      <c r="M404" s="4"/>
      <c r="N404" s="4"/>
      <c r="O404" s="2"/>
      <c r="P404" s="2"/>
    </row>
    <row r="405" spans="1:16" ht="21" customHeight="1">
      <c r="A405" s="2"/>
      <c r="B405" s="2"/>
      <c r="C405" s="2"/>
      <c r="D405" s="2"/>
      <c r="E405" s="2"/>
      <c r="F405" s="2"/>
      <c r="G405" s="2"/>
      <c r="H405" s="4"/>
      <c r="I405" s="2"/>
      <c r="J405" s="2"/>
      <c r="K405" s="2"/>
      <c r="L405" s="2"/>
      <c r="M405" s="4"/>
      <c r="N405" s="4"/>
      <c r="O405" s="2"/>
      <c r="P405" s="2"/>
    </row>
    <row r="406" spans="1:16" ht="21" customHeight="1">
      <c r="A406" s="2"/>
      <c r="B406" s="2"/>
      <c r="C406" s="2"/>
      <c r="D406" s="2"/>
      <c r="E406" s="2"/>
      <c r="F406" s="2"/>
      <c r="G406" s="2"/>
      <c r="H406" s="4"/>
      <c r="I406" s="2"/>
      <c r="J406" s="2"/>
      <c r="K406" s="2"/>
      <c r="L406" s="2"/>
      <c r="M406" s="4"/>
      <c r="N406" s="4"/>
      <c r="O406" s="2"/>
      <c r="P406" s="2"/>
    </row>
    <row r="407" spans="1:16" ht="21" customHeight="1">
      <c r="A407" s="2"/>
      <c r="B407" s="2"/>
      <c r="C407" s="2"/>
      <c r="D407" s="2"/>
      <c r="E407" s="2"/>
      <c r="F407" s="2"/>
      <c r="G407" s="2"/>
      <c r="H407" s="4"/>
      <c r="I407" s="2"/>
      <c r="J407" s="2"/>
      <c r="K407" s="2"/>
      <c r="L407" s="2"/>
      <c r="M407" s="4"/>
      <c r="N407" s="4"/>
      <c r="O407" s="2"/>
      <c r="P407" s="2"/>
    </row>
    <row r="408" spans="1:16" ht="21" customHeight="1">
      <c r="A408" s="2"/>
      <c r="B408" s="2"/>
      <c r="C408" s="2"/>
      <c r="D408" s="2"/>
      <c r="E408" s="2"/>
      <c r="F408" s="2"/>
      <c r="G408" s="2"/>
      <c r="H408" s="4"/>
      <c r="I408" s="2"/>
      <c r="J408" s="2"/>
      <c r="K408" s="2"/>
      <c r="L408" s="2"/>
      <c r="M408" s="4"/>
      <c r="N408" s="4"/>
      <c r="O408" s="2"/>
      <c r="P408" s="2"/>
    </row>
    <row r="409" spans="1:16" ht="21" customHeight="1">
      <c r="A409" s="2"/>
      <c r="B409" s="2"/>
      <c r="C409" s="2"/>
      <c r="D409" s="2"/>
      <c r="E409" s="2"/>
      <c r="F409" s="2"/>
      <c r="G409" s="2"/>
      <c r="H409" s="4"/>
      <c r="I409" s="2"/>
      <c r="J409" s="2"/>
      <c r="K409" s="2"/>
      <c r="L409" s="2"/>
      <c r="M409" s="4"/>
      <c r="N409" s="4"/>
      <c r="O409" s="2"/>
      <c r="P409" s="2"/>
    </row>
    <row r="410" spans="1:16" ht="21" customHeight="1">
      <c r="A410" s="2"/>
      <c r="B410" s="2"/>
      <c r="C410" s="2"/>
      <c r="D410" s="2"/>
      <c r="E410" s="2"/>
      <c r="F410" s="2"/>
      <c r="G410" s="2"/>
      <c r="H410" s="4"/>
      <c r="I410" s="2"/>
      <c r="J410" s="2"/>
      <c r="K410" s="2"/>
      <c r="L410" s="2"/>
      <c r="M410" s="4"/>
      <c r="N410" s="4"/>
      <c r="O410" s="2"/>
      <c r="P410" s="2"/>
    </row>
    <row r="411" spans="1:16" ht="21" customHeight="1">
      <c r="A411" s="2"/>
      <c r="B411" s="2"/>
      <c r="C411" s="2"/>
      <c r="D411" s="2"/>
      <c r="E411" s="2"/>
      <c r="F411" s="2"/>
      <c r="G411" s="2"/>
      <c r="H411" s="4"/>
      <c r="I411" s="2"/>
      <c r="J411" s="2"/>
      <c r="K411" s="2"/>
      <c r="L411" s="2"/>
      <c r="M411" s="4"/>
      <c r="N411" s="4"/>
      <c r="O411" s="2"/>
      <c r="P411" s="2"/>
    </row>
    <row r="412" spans="1:16" ht="21" customHeight="1">
      <c r="A412" s="2"/>
      <c r="B412" s="2"/>
      <c r="C412" s="2"/>
      <c r="D412" s="2"/>
      <c r="E412" s="2"/>
      <c r="F412" s="2"/>
      <c r="G412" s="2"/>
      <c r="H412" s="4"/>
      <c r="I412" s="2"/>
      <c r="J412" s="2"/>
      <c r="K412" s="2"/>
      <c r="L412" s="2"/>
      <c r="M412" s="4"/>
      <c r="N412" s="4"/>
      <c r="O412" s="2"/>
      <c r="P412" s="2"/>
    </row>
    <row r="413" spans="1:16" ht="21" customHeight="1">
      <c r="A413" s="2"/>
      <c r="B413" s="2"/>
      <c r="C413" s="2"/>
      <c r="D413" s="2"/>
      <c r="E413" s="2"/>
      <c r="F413" s="2"/>
      <c r="G413" s="2"/>
      <c r="H413" s="4"/>
      <c r="I413" s="2"/>
      <c r="J413" s="2"/>
      <c r="K413" s="2"/>
      <c r="L413" s="2"/>
      <c r="M413" s="4"/>
      <c r="N413" s="4"/>
      <c r="O413" s="2"/>
      <c r="P413" s="2"/>
    </row>
    <row r="414" spans="1:16" ht="21" customHeight="1">
      <c r="A414" s="2"/>
      <c r="B414" s="2"/>
      <c r="C414" s="2"/>
      <c r="D414" s="2"/>
      <c r="E414" s="2"/>
      <c r="F414" s="2"/>
      <c r="G414" s="2"/>
      <c r="H414" s="4"/>
      <c r="I414" s="2"/>
      <c r="J414" s="2"/>
      <c r="K414" s="2"/>
      <c r="L414" s="2"/>
      <c r="M414" s="4"/>
      <c r="N414" s="4"/>
      <c r="O414" s="2"/>
      <c r="P414" s="2"/>
    </row>
    <row r="415" spans="1:16" ht="21" customHeight="1">
      <c r="A415" s="2"/>
      <c r="B415" s="2"/>
      <c r="C415" s="2"/>
      <c r="D415" s="2"/>
      <c r="E415" s="2"/>
      <c r="F415" s="2"/>
      <c r="G415" s="2"/>
      <c r="H415" s="4"/>
      <c r="I415" s="2"/>
      <c r="J415" s="2"/>
      <c r="K415" s="2"/>
      <c r="L415" s="2"/>
      <c r="M415" s="4"/>
      <c r="N415" s="4"/>
      <c r="O415" s="2"/>
      <c r="P415" s="2"/>
    </row>
    <row r="416" spans="1:16" ht="21" customHeight="1">
      <c r="A416" s="2"/>
      <c r="B416" s="2"/>
      <c r="C416" s="2"/>
      <c r="D416" s="2"/>
      <c r="E416" s="2"/>
      <c r="F416" s="2"/>
      <c r="G416" s="2"/>
      <c r="H416" s="4"/>
      <c r="I416" s="2"/>
      <c r="J416" s="2"/>
      <c r="K416" s="2"/>
      <c r="L416" s="2"/>
      <c r="M416" s="4"/>
      <c r="N416" s="4"/>
      <c r="O416" s="2"/>
      <c r="P416" s="2"/>
    </row>
    <row r="417" spans="1:16" ht="21" customHeight="1">
      <c r="A417" s="2"/>
      <c r="B417" s="2"/>
      <c r="C417" s="2"/>
      <c r="D417" s="2"/>
      <c r="E417" s="2"/>
      <c r="F417" s="2"/>
      <c r="G417" s="2"/>
      <c r="H417" s="4"/>
      <c r="I417" s="2"/>
      <c r="J417" s="2"/>
      <c r="K417" s="2"/>
      <c r="L417" s="2"/>
      <c r="M417" s="4"/>
      <c r="N417" s="4"/>
      <c r="O417" s="2"/>
      <c r="P417" s="2"/>
    </row>
    <row r="418" spans="1:16" ht="21" customHeight="1">
      <c r="A418" s="2"/>
      <c r="B418" s="2"/>
      <c r="C418" s="2"/>
      <c r="D418" s="2"/>
      <c r="E418" s="2"/>
      <c r="F418" s="2"/>
      <c r="G418" s="2"/>
      <c r="H418" s="4"/>
      <c r="I418" s="2"/>
      <c r="J418" s="2"/>
      <c r="K418" s="2"/>
      <c r="L418" s="2"/>
      <c r="M418" s="4"/>
      <c r="N418" s="4"/>
      <c r="O418" s="2"/>
      <c r="P418" s="2"/>
    </row>
    <row r="419" spans="1:16" ht="21" customHeight="1">
      <c r="A419" s="2"/>
      <c r="B419" s="2"/>
      <c r="C419" s="2"/>
      <c r="D419" s="2"/>
      <c r="E419" s="2"/>
      <c r="F419" s="2"/>
      <c r="G419" s="2"/>
      <c r="H419" s="4"/>
      <c r="I419" s="2"/>
      <c r="J419" s="2"/>
      <c r="K419" s="2"/>
      <c r="L419" s="2"/>
      <c r="M419" s="4"/>
      <c r="N419" s="4"/>
      <c r="O419" s="2"/>
      <c r="P419" s="2"/>
    </row>
    <row r="420" spans="1:16" ht="21" customHeight="1">
      <c r="A420" s="2"/>
      <c r="B420" s="2"/>
      <c r="C420" s="2"/>
      <c r="D420" s="2"/>
      <c r="E420" s="2"/>
      <c r="F420" s="2"/>
      <c r="G420" s="2"/>
      <c r="H420" s="4"/>
      <c r="I420" s="2"/>
      <c r="J420" s="2"/>
      <c r="K420" s="2"/>
      <c r="L420" s="2"/>
      <c r="M420" s="4"/>
      <c r="N420" s="4"/>
      <c r="O420" s="2"/>
      <c r="P420" s="2"/>
    </row>
    <row r="421" spans="1:16" ht="21" customHeight="1">
      <c r="A421" s="2"/>
      <c r="B421" s="2"/>
      <c r="C421" s="2"/>
      <c r="D421" s="2"/>
      <c r="E421" s="2"/>
      <c r="F421" s="2"/>
      <c r="G421" s="2"/>
      <c r="H421" s="4"/>
      <c r="I421" s="2"/>
      <c r="J421" s="2"/>
      <c r="K421" s="2"/>
      <c r="L421" s="2"/>
      <c r="M421" s="4"/>
      <c r="N421" s="4"/>
      <c r="O421" s="2"/>
      <c r="P421" s="2"/>
    </row>
    <row r="422" spans="1:16" ht="21" customHeight="1">
      <c r="A422" s="2"/>
      <c r="B422" s="2"/>
      <c r="C422" s="2"/>
      <c r="D422" s="2"/>
      <c r="E422" s="2"/>
      <c r="F422" s="2"/>
      <c r="G422" s="2"/>
      <c r="H422" s="4"/>
      <c r="I422" s="2"/>
      <c r="J422" s="2"/>
      <c r="K422" s="2"/>
      <c r="L422" s="2"/>
      <c r="M422" s="4"/>
      <c r="N422" s="4"/>
      <c r="O422" s="2"/>
      <c r="P422" s="2"/>
    </row>
    <row r="423" spans="1:16" ht="21" customHeight="1">
      <c r="A423" s="2"/>
      <c r="B423" s="2"/>
      <c r="C423" s="2"/>
      <c r="D423" s="2"/>
      <c r="E423" s="2"/>
      <c r="F423" s="2"/>
      <c r="G423" s="2"/>
      <c r="H423" s="4"/>
      <c r="I423" s="2"/>
      <c r="J423" s="2"/>
      <c r="K423" s="2"/>
      <c r="L423" s="2"/>
      <c r="M423" s="4"/>
      <c r="N423" s="4"/>
      <c r="O423" s="2"/>
      <c r="P423" s="2"/>
    </row>
    <row r="424" spans="1:16" ht="21" customHeight="1">
      <c r="A424" s="2"/>
      <c r="B424" s="2"/>
      <c r="C424" s="2"/>
      <c r="D424" s="2"/>
      <c r="E424" s="2"/>
      <c r="F424" s="2"/>
      <c r="G424" s="2"/>
      <c r="H424" s="4"/>
      <c r="I424" s="2"/>
      <c r="J424" s="2"/>
      <c r="K424" s="2"/>
      <c r="L424" s="2"/>
      <c r="M424" s="4"/>
      <c r="N424" s="4"/>
      <c r="O424" s="2"/>
      <c r="P424" s="2"/>
    </row>
    <row r="425" spans="1:16" ht="21" customHeight="1">
      <c r="A425" s="2"/>
      <c r="B425" s="2"/>
      <c r="C425" s="2"/>
      <c r="D425" s="2"/>
      <c r="E425" s="2"/>
      <c r="F425" s="2"/>
      <c r="G425" s="2"/>
      <c r="H425" s="4"/>
      <c r="I425" s="2"/>
      <c r="J425" s="2"/>
      <c r="K425" s="2"/>
      <c r="L425" s="2"/>
      <c r="M425" s="4"/>
      <c r="N425" s="4"/>
      <c r="O425" s="2"/>
      <c r="P425" s="2"/>
    </row>
    <row r="426" spans="1:16" ht="21" customHeight="1">
      <c r="A426" s="2"/>
      <c r="B426" s="2"/>
      <c r="C426" s="2"/>
      <c r="D426" s="2"/>
      <c r="E426" s="2"/>
      <c r="F426" s="2"/>
      <c r="G426" s="2"/>
      <c r="H426" s="4"/>
      <c r="I426" s="2"/>
      <c r="J426" s="2"/>
      <c r="K426" s="2"/>
      <c r="L426" s="2"/>
      <c r="M426" s="4"/>
      <c r="N426" s="4"/>
      <c r="O426" s="2"/>
      <c r="P426" s="2"/>
    </row>
    <row r="427" spans="1:16" ht="21" customHeight="1">
      <c r="A427" s="2"/>
      <c r="B427" s="2"/>
      <c r="C427" s="2"/>
      <c r="D427" s="2"/>
      <c r="E427" s="2"/>
      <c r="F427" s="2"/>
      <c r="G427" s="2"/>
      <c r="H427" s="4"/>
      <c r="I427" s="2"/>
      <c r="J427" s="2"/>
      <c r="K427" s="2"/>
      <c r="L427" s="2"/>
      <c r="M427" s="4"/>
      <c r="N427" s="4"/>
      <c r="O427" s="2"/>
      <c r="P427" s="2"/>
    </row>
    <row r="428" spans="1:16" ht="21" customHeight="1">
      <c r="A428" s="2"/>
      <c r="B428" s="2"/>
      <c r="C428" s="2"/>
      <c r="D428" s="2"/>
      <c r="E428" s="2"/>
      <c r="F428" s="2"/>
      <c r="G428" s="2"/>
      <c r="H428" s="4"/>
      <c r="I428" s="2"/>
      <c r="J428" s="2"/>
      <c r="K428" s="2"/>
      <c r="L428" s="2"/>
      <c r="M428" s="4"/>
      <c r="N428" s="4"/>
      <c r="O428" s="2"/>
      <c r="P428" s="2"/>
    </row>
    <row r="429" spans="1:16" ht="21" customHeight="1">
      <c r="A429" s="2"/>
      <c r="B429" s="2"/>
      <c r="C429" s="2"/>
      <c r="D429" s="2"/>
      <c r="E429" s="2"/>
      <c r="F429" s="2"/>
      <c r="G429" s="2"/>
      <c r="H429" s="4"/>
      <c r="I429" s="2"/>
      <c r="J429" s="2"/>
      <c r="K429" s="2"/>
      <c r="L429" s="2"/>
      <c r="M429" s="4"/>
      <c r="N429" s="4"/>
      <c r="O429" s="2"/>
      <c r="P429" s="2"/>
    </row>
    <row r="430" spans="1:16" ht="21" customHeight="1">
      <c r="A430" s="2"/>
      <c r="B430" s="2"/>
      <c r="C430" s="2"/>
      <c r="D430" s="2"/>
      <c r="E430" s="2"/>
      <c r="F430" s="2"/>
      <c r="G430" s="2"/>
      <c r="H430" s="4"/>
      <c r="I430" s="2"/>
      <c r="J430" s="2"/>
      <c r="K430" s="2"/>
      <c r="L430" s="2"/>
      <c r="M430" s="4"/>
      <c r="N430" s="4"/>
      <c r="O430" s="2"/>
      <c r="P430" s="2"/>
    </row>
    <row r="431" spans="1:16" ht="21" customHeight="1">
      <c r="A431" s="2"/>
      <c r="B431" s="2"/>
      <c r="C431" s="2"/>
      <c r="D431" s="2"/>
      <c r="E431" s="2"/>
      <c r="F431" s="2"/>
      <c r="G431" s="2"/>
      <c r="H431" s="4"/>
      <c r="I431" s="2"/>
      <c r="J431" s="2"/>
      <c r="K431" s="2"/>
      <c r="L431" s="2"/>
      <c r="M431" s="4"/>
      <c r="N431" s="4"/>
      <c r="O431" s="2"/>
      <c r="P431" s="2"/>
    </row>
    <row r="432" spans="1:16" ht="21" customHeight="1">
      <c r="A432" s="2"/>
      <c r="B432" s="2"/>
      <c r="C432" s="2"/>
      <c r="D432" s="2"/>
      <c r="E432" s="2"/>
      <c r="F432" s="2"/>
      <c r="G432" s="2"/>
      <c r="H432" s="4"/>
      <c r="I432" s="2"/>
      <c r="J432" s="2"/>
      <c r="K432" s="2"/>
      <c r="L432" s="2"/>
      <c r="M432" s="4"/>
      <c r="N432" s="4"/>
      <c r="O432" s="2"/>
      <c r="P432" s="2"/>
    </row>
    <row r="433" spans="1:16" ht="21" customHeight="1">
      <c r="A433" s="2"/>
      <c r="B433" s="2"/>
      <c r="C433" s="2"/>
      <c r="D433" s="2"/>
      <c r="E433" s="2"/>
      <c r="F433" s="2"/>
      <c r="G433" s="2"/>
      <c r="H433" s="4"/>
      <c r="I433" s="2"/>
      <c r="J433" s="2"/>
      <c r="K433" s="2"/>
      <c r="L433" s="2"/>
      <c r="M433" s="4"/>
      <c r="N433" s="4"/>
      <c r="O433" s="2"/>
      <c r="P433" s="2"/>
    </row>
    <row r="434" spans="1:16" ht="21" customHeight="1">
      <c r="A434" s="2"/>
      <c r="B434" s="2"/>
      <c r="C434" s="2"/>
      <c r="D434" s="2"/>
      <c r="E434" s="2"/>
      <c r="F434" s="2"/>
      <c r="G434" s="2"/>
      <c r="H434" s="4"/>
      <c r="I434" s="2"/>
      <c r="J434" s="2"/>
      <c r="K434" s="2"/>
      <c r="L434" s="2"/>
      <c r="M434" s="4"/>
      <c r="N434" s="4"/>
      <c r="O434" s="2"/>
      <c r="P434" s="2"/>
    </row>
    <row r="435" spans="1:16" ht="21" customHeight="1">
      <c r="A435" s="2"/>
      <c r="B435" s="2"/>
      <c r="C435" s="2"/>
      <c r="D435" s="2"/>
      <c r="E435" s="2"/>
      <c r="F435" s="2"/>
      <c r="G435" s="2"/>
      <c r="H435" s="4"/>
      <c r="I435" s="2"/>
      <c r="J435" s="2"/>
      <c r="K435" s="2"/>
      <c r="L435" s="2"/>
      <c r="M435" s="4"/>
      <c r="N435" s="4"/>
      <c r="O435" s="2"/>
      <c r="P435" s="2"/>
    </row>
    <row r="436" spans="1:16" ht="21" customHeight="1">
      <c r="A436" s="2"/>
      <c r="B436" s="2"/>
      <c r="C436" s="2"/>
      <c r="D436" s="2"/>
      <c r="E436" s="2"/>
      <c r="F436" s="2"/>
      <c r="G436" s="2"/>
      <c r="H436" s="4"/>
      <c r="I436" s="2"/>
      <c r="J436" s="2"/>
      <c r="K436" s="2"/>
      <c r="L436" s="2"/>
      <c r="M436" s="4"/>
      <c r="N436" s="4"/>
      <c r="O436" s="2"/>
      <c r="P436" s="2"/>
    </row>
    <row r="437" spans="1:16" ht="21" customHeight="1">
      <c r="A437" s="2"/>
      <c r="B437" s="2"/>
      <c r="C437" s="2"/>
      <c r="D437" s="2"/>
      <c r="E437" s="2"/>
      <c r="F437" s="2"/>
      <c r="G437" s="2"/>
      <c r="H437" s="4"/>
      <c r="I437" s="2"/>
      <c r="J437" s="2"/>
      <c r="K437" s="2"/>
      <c r="L437" s="2"/>
      <c r="M437" s="4"/>
      <c r="N437" s="4"/>
      <c r="O437" s="2"/>
      <c r="P437" s="2"/>
    </row>
    <row r="438" spans="1:16" ht="21" customHeight="1">
      <c r="A438" s="2"/>
      <c r="B438" s="2"/>
      <c r="C438" s="2"/>
      <c r="D438" s="2"/>
      <c r="E438" s="2"/>
      <c r="F438" s="2"/>
      <c r="G438" s="2"/>
      <c r="H438" s="4"/>
      <c r="I438" s="2"/>
      <c r="J438" s="2"/>
      <c r="K438" s="2"/>
      <c r="L438" s="2"/>
      <c r="M438" s="4"/>
      <c r="N438" s="4"/>
      <c r="O438" s="2"/>
      <c r="P438" s="2"/>
    </row>
    <row r="439" spans="1:16" ht="21" customHeight="1">
      <c r="A439" s="2"/>
      <c r="B439" s="2"/>
      <c r="C439" s="2"/>
      <c r="D439" s="2"/>
      <c r="E439" s="2"/>
      <c r="F439" s="2"/>
      <c r="G439" s="2"/>
      <c r="H439" s="4"/>
      <c r="I439" s="2"/>
      <c r="J439" s="2"/>
      <c r="K439" s="2"/>
      <c r="L439" s="2"/>
      <c r="M439" s="4"/>
      <c r="N439" s="4"/>
      <c r="O439" s="2"/>
      <c r="P439" s="2"/>
    </row>
    <row r="440" spans="1:16" ht="21" customHeight="1">
      <c r="A440" s="2"/>
      <c r="B440" s="2"/>
      <c r="C440" s="2"/>
      <c r="D440" s="2"/>
      <c r="E440" s="2"/>
      <c r="F440" s="2"/>
      <c r="G440" s="2"/>
      <c r="H440" s="4"/>
      <c r="I440" s="2"/>
      <c r="J440" s="2"/>
      <c r="K440" s="2"/>
      <c r="L440" s="2"/>
      <c r="M440" s="4"/>
      <c r="N440" s="4"/>
      <c r="O440" s="2"/>
      <c r="P440" s="2"/>
    </row>
    <row r="441" spans="1:16" ht="21" customHeight="1">
      <c r="A441" s="2"/>
      <c r="B441" s="2"/>
      <c r="C441" s="2"/>
      <c r="D441" s="2"/>
      <c r="E441" s="2"/>
      <c r="F441" s="2"/>
      <c r="G441" s="2"/>
      <c r="H441" s="4"/>
      <c r="I441" s="2"/>
      <c r="J441" s="2"/>
      <c r="K441" s="2"/>
      <c r="L441" s="2"/>
      <c r="M441" s="4"/>
      <c r="N441" s="4"/>
      <c r="O441" s="2"/>
      <c r="P441" s="2"/>
    </row>
    <row r="442" spans="1:16" ht="21" customHeight="1">
      <c r="A442" s="2"/>
      <c r="B442" s="2"/>
      <c r="C442" s="2"/>
      <c r="D442" s="2"/>
      <c r="E442" s="2"/>
      <c r="F442" s="2"/>
      <c r="G442" s="2"/>
      <c r="H442" s="4"/>
      <c r="I442" s="2"/>
      <c r="J442" s="2"/>
      <c r="K442" s="2"/>
      <c r="L442" s="2"/>
      <c r="M442" s="4"/>
      <c r="N442" s="4"/>
      <c r="O442" s="2"/>
      <c r="P442" s="2"/>
    </row>
    <row r="443" spans="1:16" ht="21" customHeight="1">
      <c r="A443" s="2"/>
      <c r="B443" s="2"/>
      <c r="C443" s="2"/>
      <c r="D443" s="2"/>
      <c r="E443" s="2"/>
      <c r="F443" s="2"/>
      <c r="G443" s="2"/>
      <c r="H443" s="4"/>
      <c r="I443" s="2"/>
      <c r="J443" s="2"/>
      <c r="K443" s="2"/>
      <c r="L443" s="2"/>
      <c r="M443" s="4"/>
      <c r="N443" s="4"/>
      <c r="O443" s="2"/>
      <c r="P443" s="2"/>
    </row>
    <row r="444" spans="1:16" ht="21" customHeight="1">
      <c r="A444" s="2"/>
      <c r="B444" s="2"/>
      <c r="C444" s="2"/>
      <c r="D444" s="2"/>
      <c r="E444" s="2"/>
      <c r="F444" s="2"/>
      <c r="G444" s="2"/>
      <c r="H444" s="4"/>
      <c r="I444" s="2"/>
      <c r="J444" s="2"/>
      <c r="K444" s="2"/>
      <c r="L444" s="2"/>
      <c r="M444" s="4"/>
      <c r="N444" s="4"/>
      <c r="O444" s="2"/>
      <c r="P444" s="2"/>
    </row>
    <row r="445" spans="1:16" ht="21" customHeight="1">
      <c r="A445" s="2"/>
      <c r="B445" s="2"/>
      <c r="C445" s="2"/>
      <c r="D445" s="2"/>
      <c r="E445" s="2"/>
      <c r="F445" s="2"/>
      <c r="G445" s="2"/>
      <c r="H445" s="4"/>
      <c r="I445" s="2"/>
      <c r="J445" s="2"/>
      <c r="K445" s="2"/>
      <c r="L445" s="2"/>
      <c r="M445" s="4"/>
      <c r="N445" s="4"/>
      <c r="O445" s="2"/>
      <c r="P445" s="2"/>
    </row>
    <row r="446" spans="1:16" ht="21" customHeight="1">
      <c r="A446" s="2"/>
      <c r="B446" s="2"/>
      <c r="C446" s="2"/>
      <c r="D446" s="2"/>
      <c r="E446" s="2"/>
      <c r="F446" s="2"/>
      <c r="G446" s="2"/>
      <c r="H446" s="4"/>
      <c r="I446" s="2"/>
      <c r="J446" s="2"/>
      <c r="K446" s="2"/>
      <c r="L446" s="2"/>
      <c r="M446" s="4"/>
      <c r="N446" s="4"/>
      <c r="O446" s="2"/>
      <c r="P446" s="2"/>
    </row>
    <row r="447" spans="1:16" ht="21" customHeight="1">
      <c r="A447" s="2"/>
      <c r="B447" s="2"/>
      <c r="C447" s="2"/>
      <c r="D447" s="2"/>
      <c r="E447" s="2"/>
      <c r="F447" s="2"/>
      <c r="G447" s="2"/>
      <c r="H447" s="4"/>
      <c r="I447" s="2"/>
      <c r="J447" s="2"/>
      <c r="K447" s="2"/>
      <c r="L447" s="2"/>
      <c r="M447" s="4"/>
      <c r="N447" s="4"/>
      <c r="O447" s="2"/>
      <c r="P447" s="2"/>
    </row>
    <row r="448" spans="1:16" ht="21" customHeight="1">
      <c r="A448" s="2"/>
      <c r="B448" s="2"/>
      <c r="C448" s="2"/>
      <c r="D448" s="2"/>
      <c r="E448" s="2"/>
      <c r="F448" s="2"/>
      <c r="G448" s="2"/>
      <c r="H448" s="4"/>
      <c r="I448" s="2"/>
      <c r="J448" s="2"/>
      <c r="K448" s="2"/>
      <c r="L448" s="2"/>
      <c r="M448" s="4"/>
      <c r="N448" s="4"/>
      <c r="O448" s="2"/>
      <c r="P448" s="2"/>
    </row>
    <row r="449" spans="1:16" ht="21" customHeight="1">
      <c r="A449" s="2"/>
      <c r="B449" s="2"/>
      <c r="C449" s="2"/>
      <c r="D449" s="2"/>
      <c r="E449" s="2"/>
      <c r="F449" s="2"/>
      <c r="G449" s="2"/>
      <c r="H449" s="4"/>
      <c r="I449" s="2"/>
      <c r="J449" s="2"/>
      <c r="K449" s="2"/>
      <c r="L449" s="2"/>
      <c r="M449" s="4"/>
      <c r="N449" s="4"/>
      <c r="O449" s="2"/>
      <c r="P449" s="2"/>
    </row>
    <row r="450" spans="1:16" ht="21" customHeight="1">
      <c r="A450" s="2"/>
      <c r="B450" s="2"/>
      <c r="C450" s="2"/>
      <c r="D450" s="2"/>
      <c r="E450" s="2"/>
      <c r="F450" s="2"/>
      <c r="G450" s="2"/>
      <c r="H450" s="4"/>
      <c r="I450" s="2"/>
      <c r="J450" s="2"/>
      <c r="K450" s="2"/>
      <c r="L450" s="2"/>
      <c r="M450" s="4"/>
      <c r="N450" s="4"/>
      <c r="O450" s="2"/>
      <c r="P450" s="2"/>
    </row>
    <row r="451" spans="1:16" ht="21" customHeight="1">
      <c r="A451" s="2"/>
      <c r="B451" s="2"/>
      <c r="C451" s="2"/>
      <c r="D451" s="2"/>
      <c r="E451" s="2"/>
      <c r="F451" s="2"/>
      <c r="G451" s="2"/>
      <c r="H451" s="4"/>
      <c r="I451" s="2"/>
      <c r="J451" s="2"/>
      <c r="K451" s="2"/>
      <c r="L451" s="2"/>
      <c r="M451" s="4"/>
      <c r="N451" s="4"/>
      <c r="O451" s="2"/>
      <c r="P451" s="2"/>
    </row>
    <row r="452" spans="1:16" ht="21" customHeight="1">
      <c r="A452" s="2"/>
      <c r="B452" s="2"/>
      <c r="C452" s="2"/>
      <c r="D452" s="2"/>
      <c r="E452" s="2"/>
      <c r="F452" s="2"/>
      <c r="G452" s="2"/>
      <c r="H452" s="4"/>
      <c r="I452" s="2"/>
      <c r="J452" s="2"/>
      <c r="K452" s="2"/>
      <c r="L452" s="2"/>
      <c r="M452" s="4"/>
      <c r="N452" s="4"/>
      <c r="O452" s="2"/>
      <c r="P452" s="2"/>
    </row>
    <row r="453" spans="1:16" ht="21" customHeight="1">
      <c r="A453" s="2"/>
      <c r="B453" s="2"/>
      <c r="C453" s="2"/>
      <c r="D453" s="2"/>
      <c r="E453" s="2"/>
      <c r="F453" s="2"/>
      <c r="G453" s="2"/>
      <c r="H453" s="4"/>
      <c r="I453" s="2"/>
      <c r="J453" s="2"/>
      <c r="K453" s="2"/>
      <c r="L453" s="2"/>
      <c r="M453" s="4"/>
      <c r="N453" s="4"/>
      <c r="O453" s="2"/>
      <c r="P453" s="2"/>
    </row>
    <row r="454" spans="1:16" ht="21" customHeight="1">
      <c r="A454" s="2"/>
      <c r="B454" s="2"/>
      <c r="C454" s="2"/>
      <c r="D454" s="2"/>
      <c r="E454" s="2"/>
      <c r="F454" s="2"/>
      <c r="G454" s="2"/>
      <c r="H454" s="4"/>
      <c r="I454" s="2"/>
      <c r="J454" s="2"/>
      <c r="K454" s="2"/>
      <c r="L454" s="2"/>
      <c r="M454" s="4"/>
      <c r="N454" s="4"/>
      <c r="O454" s="2"/>
      <c r="P454" s="2"/>
    </row>
    <row r="455" spans="1:16" ht="21" customHeight="1">
      <c r="A455" s="2"/>
      <c r="B455" s="2"/>
      <c r="C455" s="2"/>
      <c r="D455" s="2"/>
      <c r="E455" s="2"/>
      <c r="F455" s="2"/>
      <c r="G455" s="2"/>
      <c r="H455" s="4"/>
      <c r="I455" s="2"/>
      <c r="J455" s="2"/>
      <c r="K455" s="2"/>
      <c r="L455" s="2"/>
      <c r="M455" s="4"/>
      <c r="N455" s="4"/>
      <c r="O455" s="2"/>
      <c r="P455" s="2"/>
    </row>
    <row r="456" spans="1:16" ht="21" customHeight="1">
      <c r="A456" s="2"/>
      <c r="B456" s="2"/>
      <c r="C456" s="2"/>
      <c r="D456" s="2"/>
      <c r="E456" s="2"/>
      <c r="F456" s="2"/>
      <c r="G456" s="2"/>
      <c r="H456" s="4"/>
      <c r="I456" s="2"/>
      <c r="J456" s="2"/>
      <c r="K456" s="2"/>
      <c r="L456" s="2"/>
      <c r="M456" s="4"/>
      <c r="N456" s="4"/>
      <c r="O456" s="2"/>
      <c r="P456" s="2"/>
    </row>
    <row r="457" spans="1:16" ht="21" customHeight="1">
      <c r="A457" s="2"/>
      <c r="B457" s="2"/>
      <c r="C457" s="2"/>
      <c r="D457" s="2"/>
      <c r="E457" s="2"/>
      <c r="F457" s="2"/>
      <c r="G457" s="2"/>
      <c r="H457" s="4"/>
      <c r="I457" s="2"/>
      <c r="J457" s="2"/>
      <c r="K457" s="2"/>
      <c r="L457" s="2"/>
      <c r="M457" s="4"/>
      <c r="N457" s="4"/>
      <c r="O457" s="2"/>
      <c r="P457" s="2"/>
    </row>
    <row r="458" spans="1:16" ht="21" customHeight="1">
      <c r="A458" s="2"/>
      <c r="B458" s="2"/>
      <c r="C458" s="2"/>
      <c r="D458" s="2"/>
      <c r="E458" s="2"/>
      <c r="F458" s="2"/>
      <c r="G458" s="2"/>
      <c r="H458" s="4"/>
      <c r="I458" s="2"/>
      <c r="J458" s="2"/>
      <c r="K458" s="2"/>
      <c r="L458" s="2"/>
      <c r="M458" s="4"/>
      <c r="N458" s="4"/>
      <c r="O458" s="2"/>
      <c r="P458" s="2"/>
    </row>
    <row r="459" spans="1:16" ht="21" customHeight="1">
      <c r="A459" s="2"/>
      <c r="B459" s="2"/>
      <c r="C459" s="2"/>
      <c r="D459" s="2"/>
      <c r="E459" s="2"/>
      <c r="F459" s="2"/>
      <c r="G459" s="2"/>
      <c r="H459" s="4"/>
      <c r="I459" s="2"/>
      <c r="J459" s="2"/>
      <c r="K459" s="2"/>
      <c r="L459" s="2"/>
      <c r="M459" s="4"/>
      <c r="N459" s="4"/>
      <c r="O459" s="2"/>
      <c r="P459" s="2"/>
    </row>
    <row r="460" spans="1:16" ht="21" customHeight="1">
      <c r="A460" s="2"/>
      <c r="B460" s="2"/>
      <c r="C460" s="2"/>
      <c r="D460" s="2"/>
      <c r="E460" s="2"/>
      <c r="F460" s="2"/>
      <c r="G460" s="2"/>
      <c r="H460" s="4"/>
      <c r="I460" s="2"/>
      <c r="J460" s="2"/>
      <c r="K460" s="2"/>
      <c r="L460" s="2"/>
      <c r="M460" s="4"/>
      <c r="N460" s="4"/>
      <c r="O460" s="2"/>
      <c r="P460" s="2"/>
    </row>
    <row r="461" spans="1:16" ht="21" customHeight="1">
      <c r="A461" s="2"/>
      <c r="B461" s="2"/>
      <c r="C461" s="2"/>
      <c r="D461" s="2"/>
      <c r="E461" s="2"/>
      <c r="F461" s="2"/>
      <c r="G461" s="2"/>
      <c r="H461" s="4"/>
      <c r="I461" s="2"/>
      <c r="J461" s="2"/>
      <c r="K461" s="2"/>
      <c r="L461" s="2"/>
      <c r="M461" s="4"/>
      <c r="N461" s="4"/>
      <c r="O461" s="2"/>
      <c r="P461" s="2"/>
    </row>
    <row r="462" spans="1:16" ht="21" customHeight="1">
      <c r="A462" s="2"/>
      <c r="B462" s="2"/>
      <c r="C462" s="2"/>
      <c r="D462" s="2"/>
      <c r="E462" s="2"/>
      <c r="F462" s="2"/>
      <c r="G462" s="2"/>
      <c r="H462" s="4"/>
      <c r="I462" s="2"/>
      <c r="J462" s="2"/>
      <c r="K462" s="2"/>
      <c r="L462" s="2"/>
      <c r="M462" s="4"/>
      <c r="N462" s="4"/>
      <c r="O462" s="2"/>
      <c r="P462" s="2"/>
    </row>
    <row r="463" spans="1:16" ht="21" customHeight="1">
      <c r="A463" s="2"/>
      <c r="B463" s="2"/>
      <c r="C463" s="2"/>
      <c r="D463" s="2"/>
      <c r="E463" s="2"/>
      <c r="F463" s="2"/>
      <c r="G463" s="2"/>
      <c r="H463" s="4"/>
      <c r="I463" s="2"/>
      <c r="J463" s="2"/>
      <c r="K463" s="2"/>
      <c r="L463" s="2"/>
      <c r="M463" s="4"/>
      <c r="N463" s="4"/>
      <c r="O463" s="2"/>
      <c r="P463" s="2"/>
    </row>
    <row r="464" spans="1:16" ht="21" customHeight="1">
      <c r="A464" s="2"/>
      <c r="B464" s="2"/>
      <c r="C464" s="2"/>
      <c r="D464" s="2"/>
      <c r="E464" s="2"/>
      <c r="F464" s="2"/>
      <c r="G464" s="2"/>
      <c r="H464" s="4"/>
      <c r="I464" s="2"/>
      <c r="J464" s="2"/>
      <c r="K464" s="2"/>
      <c r="L464" s="2"/>
      <c r="M464" s="4"/>
      <c r="N464" s="4"/>
      <c r="O464" s="2"/>
      <c r="P464" s="2"/>
    </row>
    <row r="465" spans="1:16" ht="21" customHeight="1">
      <c r="A465" s="2"/>
      <c r="B465" s="2"/>
      <c r="C465" s="2"/>
      <c r="D465" s="2"/>
      <c r="E465" s="2"/>
      <c r="F465" s="2"/>
      <c r="G465" s="2"/>
      <c r="H465" s="4"/>
      <c r="I465" s="2"/>
      <c r="J465" s="2"/>
      <c r="K465" s="2"/>
      <c r="L465" s="2"/>
      <c r="M465" s="4"/>
      <c r="N465" s="4"/>
      <c r="O465" s="2"/>
      <c r="P465" s="2"/>
    </row>
    <row r="466" spans="1:16" ht="21" customHeight="1">
      <c r="A466" s="2"/>
      <c r="B466" s="2"/>
      <c r="C466" s="2"/>
      <c r="D466" s="2"/>
      <c r="E466" s="2"/>
      <c r="F466" s="2"/>
      <c r="G466" s="2"/>
      <c r="H466" s="4"/>
      <c r="I466" s="2"/>
      <c r="J466" s="2"/>
      <c r="K466" s="2"/>
      <c r="L466" s="2"/>
      <c r="M466" s="4"/>
      <c r="N466" s="4"/>
      <c r="O466" s="2"/>
      <c r="P466" s="2"/>
    </row>
    <row r="467" spans="1:16" ht="21" customHeight="1">
      <c r="A467" s="2"/>
      <c r="B467" s="2"/>
      <c r="C467" s="2"/>
      <c r="D467" s="2"/>
      <c r="E467" s="2"/>
      <c r="F467" s="2"/>
      <c r="G467" s="2"/>
      <c r="H467" s="4"/>
      <c r="I467" s="2"/>
      <c r="J467" s="2"/>
      <c r="K467" s="2"/>
      <c r="L467" s="2"/>
      <c r="M467" s="4"/>
      <c r="N467" s="4"/>
      <c r="O467" s="2"/>
      <c r="P467" s="2"/>
    </row>
    <row r="468" spans="1:16" ht="21" customHeight="1">
      <c r="A468" s="2"/>
      <c r="B468" s="2"/>
      <c r="C468" s="2"/>
      <c r="D468" s="2"/>
      <c r="E468" s="2"/>
      <c r="F468" s="2"/>
      <c r="G468" s="2"/>
      <c r="H468" s="4"/>
      <c r="I468" s="2"/>
      <c r="J468" s="2"/>
      <c r="K468" s="2"/>
      <c r="L468" s="2"/>
      <c r="M468" s="4"/>
      <c r="N468" s="4"/>
      <c r="O468" s="2"/>
      <c r="P468" s="2"/>
    </row>
    <row r="469" spans="1:16" ht="21" customHeight="1">
      <c r="A469" s="2"/>
      <c r="B469" s="2"/>
      <c r="C469" s="2"/>
      <c r="D469" s="2"/>
      <c r="E469" s="2"/>
      <c r="F469" s="2"/>
      <c r="G469" s="2"/>
      <c r="H469" s="4"/>
      <c r="I469" s="2"/>
      <c r="J469" s="2"/>
      <c r="K469" s="2"/>
      <c r="L469" s="2"/>
      <c r="M469" s="4"/>
      <c r="N469" s="4"/>
      <c r="O469" s="2"/>
      <c r="P469" s="2"/>
    </row>
    <row r="470" spans="1:16" ht="21" customHeight="1">
      <c r="A470" s="2"/>
      <c r="B470" s="2"/>
      <c r="C470" s="2"/>
      <c r="D470" s="2"/>
      <c r="E470" s="2"/>
      <c r="F470" s="2"/>
      <c r="G470" s="2"/>
      <c r="H470" s="4"/>
      <c r="I470" s="2"/>
      <c r="J470" s="2"/>
      <c r="K470" s="2"/>
      <c r="L470" s="2"/>
      <c r="M470" s="4"/>
      <c r="N470" s="4"/>
      <c r="O470" s="2"/>
      <c r="P470" s="2"/>
    </row>
    <row r="471" spans="1:16" ht="21" customHeight="1">
      <c r="A471" s="2"/>
      <c r="B471" s="2"/>
      <c r="C471" s="2"/>
      <c r="D471" s="2"/>
      <c r="E471" s="2"/>
      <c r="F471" s="2"/>
      <c r="G471" s="2"/>
      <c r="H471" s="4"/>
      <c r="I471" s="2"/>
      <c r="J471" s="2"/>
      <c r="K471" s="2"/>
      <c r="L471" s="2"/>
      <c r="M471" s="4"/>
      <c r="N471" s="4"/>
      <c r="O471" s="2"/>
      <c r="P471" s="2"/>
    </row>
    <row r="472" spans="1:16" ht="21" customHeight="1">
      <c r="A472" s="2"/>
      <c r="B472" s="2"/>
      <c r="C472" s="2"/>
      <c r="D472" s="2"/>
      <c r="E472" s="2"/>
      <c r="F472" s="2"/>
      <c r="G472" s="2"/>
      <c r="H472" s="4"/>
      <c r="I472" s="2"/>
      <c r="J472" s="2"/>
      <c r="K472" s="2"/>
      <c r="L472" s="2"/>
      <c r="M472" s="4"/>
      <c r="N472" s="4"/>
      <c r="O472" s="2"/>
      <c r="P472" s="2"/>
    </row>
    <row r="473" spans="1:16" ht="21" customHeight="1">
      <c r="A473" s="2"/>
      <c r="B473" s="2"/>
      <c r="C473" s="2"/>
      <c r="D473" s="2"/>
      <c r="E473" s="2"/>
      <c r="F473" s="2"/>
      <c r="G473" s="2"/>
      <c r="H473" s="4"/>
      <c r="I473" s="2"/>
      <c r="J473" s="2"/>
      <c r="K473" s="2"/>
      <c r="L473" s="2"/>
      <c r="M473" s="4"/>
      <c r="N473" s="4"/>
      <c r="O473" s="2"/>
      <c r="P473" s="2"/>
    </row>
    <row r="474" spans="1:16" ht="21" customHeight="1">
      <c r="A474" s="2"/>
      <c r="B474" s="2"/>
      <c r="C474" s="2"/>
      <c r="D474" s="2"/>
      <c r="E474" s="2"/>
      <c r="F474" s="2"/>
      <c r="G474" s="2"/>
      <c r="H474" s="4"/>
      <c r="I474" s="2"/>
      <c r="J474" s="2"/>
      <c r="K474" s="2"/>
      <c r="L474" s="2"/>
      <c r="M474" s="4"/>
      <c r="N474" s="4"/>
      <c r="O474" s="2"/>
      <c r="P474" s="2"/>
    </row>
    <row r="475" spans="1:16" ht="21" customHeight="1">
      <c r="A475" s="2"/>
      <c r="B475" s="2"/>
      <c r="C475" s="2"/>
      <c r="D475" s="2"/>
      <c r="E475" s="2"/>
      <c r="F475" s="2"/>
      <c r="G475" s="2"/>
      <c r="H475" s="4"/>
      <c r="I475" s="2"/>
      <c r="J475" s="2"/>
      <c r="K475" s="2"/>
      <c r="L475" s="2"/>
      <c r="M475" s="4"/>
      <c r="N475" s="4"/>
      <c r="O475" s="2"/>
      <c r="P475" s="2"/>
    </row>
    <row r="476" spans="1:16" ht="21" customHeight="1">
      <c r="A476" s="2"/>
      <c r="B476" s="2"/>
      <c r="C476" s="2"/>
      <c r="D476" s="2"/>
      <c r="E476" s="2"/>
      <c r="F476" s="2"/>
      <c r="G476" s="2"/>
      <c r="H476" s="4"/>
      <c r="I476" s="2"/>
      <c r="J476" s="2"/>
      <c r="K476" s="2"/>
      <c r="L476" s="2"/>
      <c r="M476" s="4"/>
      <c r="N476" s="4"/>
      <c r="O476" s="2"/>
      <c r="P476" s="2"/>
    </row>
    <row r="477" spans="1:16" ht="21" customHeight="1">
      <c r="A477" s="2"/>
      <c r="B477" s="2"/>
      <c r="C477" s="2"/>
      <c r="D477" s="2"/>
      <c r="E477" s="2"/>
      <c r="F477" s="2"/>
      <c r="G477" s="2"/>
      <c r="H477" s="4"/>
      <c r="I477" s="2"/>
      <c r="J477" s="2"/>
      <c r="K477" s="2"/>
      <c r="L477" s="2"/>
      <c r="M477" s="4"/>
      <c r="N477" s="4"/>
      <c r="O477" s="2"/>
      <c r="P477" s="2"/>
    </row>
    <row r="478" spans="1:16" ht="21" customHeight="1">
      <c r="A478" s="2"/>
      <c r="B478" s="2"/>
      <c r="C478" s="2"/>
      <c r="D478" s="2"/>
      <c r="E478" s="2"/>
      <c r="F478" s="2"/>
      <c r="G478" s="2"/>
      <c r="H478" s="4"/>
      <c r="I478" s="2"/>
      <c r="J478" s="2"/>
      <c r="K478" s="2"/>
      <c r="L478" s="2"/>
      <c r="M478" s="4"/>
      <c r="N478" s="4"/>
      <c r="O478" s="2"/>
      <c r="P478" s="2"/>
    </row>
    <row r="479" spans="1:16" ht="21" customHeight="1">
      <c r="A479" s="2"/>
      <c r="B479" s="2"/>
      <c r="C479" s="2"/>
      <c r="D479" s="2"/>
      <c r="E479" s="2"/>
      <c r="F479" s="2"/>
      <c r="G479" s="2"/>
      <c r="H479" s="4"/>
      <c r="I479" s="2"/>
      <c r="J479" s="2"/>
      <c r="K479" s="2"/>
      <c r="L479" s="2"/>
      <c r="M479" s="4"/>
      <c r="N479" s="4"/>
      <c r="O479" s="2"/>
      <c r="P479" s="2"/>
    </row>
    <row r="480" spans="1:16" ht="21" customHeight="1">
      <c r="A480" s="2"/>
      <c r="B480" s="2"/>
      <c r="C480" s="2"/>
      <c r="D480" s="2"/>
      <c r="E480" s="2"/>
      <c r="F480" s="2"/>
      <c r="G480" s="2"/>
      <c r="H480" s="4"/>
      <c r="I480" s="2"/>
      <c r="J480" s="2"/>
      <c r="K480" s="2"/>
      <c r="L480" s="2"/>
      <c r="M480" s="4"/>
      <c r="N480" s="4"/>
      <c r="O480" s="2"/>
      <c r="P480" s="2"/>
    </row>
    <row r="481" spans="1:16" ht="21" customHeight="1">
      <c r="A481" s="2"/>
      <c r="B481" s="2"/>
      <c r="C481" s="2"/>
      <c r="D481" s="2"/>
      <c r="E481" s="2"/>
      <c r="F481" s="2"/>
      <c r="G481" s="2"/>
      <c r="H481" s="4"/>
      <c r="I481" s="2"/>
      <c r="J481" s="2"/>
      <c r="K481" s="2"/>
      <c r="L481" s="2"/>
      <c r="M481" s="4"/>
      <c r="N481" s="4"/>
      <c r="O481" s="2"/>
      <c r="P481" s="2"/>
    </row>
    <row r="482" spans="1:16" ht="21" customHeight="1">
      <c r="A482" s="2"/>
      <c r="B482" s="2"/>
      <c r="C482" s="2"/>
      <c r="D482" s="2"/>
      <c r="E482" s="2"/>
      <c r="F482" s="2"/>
      <c r="G482" s="2"/>
      <c r="H482" s="4"/>
      <c r="I482" s="2"/>
      <c r="J482" s="2"/>
      <c r="K482" s="2"/>
      <c r="L482" s="2"/>
      <c r="M482" s="4"/>
      <c r="N482" s="4"/>
      <c r="O482" s="2"/>
      <c r="P482" s="2"/>
    </row>
    <row r="483" spans="1:16" ht="21" customHeight="1">
      <c r="A483" s="2"/>
      <c r="B483" s="2"/>
      <c r="C483" s="2"/>
      <c r="D483" s="2"/>
      <c r="E483" s="2"/>
      <c r="F483" s="2"/>
      <c r="G483" s="2"/>
      <c r="H483" s="4"/>
      <c r="I483" s="2"/>
      <c r="J483" s="2"/>
      <c r="K483" s="2"/>
      <c r="L483" s="2"/>
      <c r="M483" s="4"/>
      <c r="N483" s="4"/>
      <c r="O483" s="2"/>
      <c r="P483" s="2"/>
    </row>
    <row r="484" spans="1:16" ht="21" customHeight="1">
      <c r="A484" s="2"/>
      <c r="B484" s="2"/>
      <c r="C484" s="2"/>
      <c r="D484" s="2"/>
      <c r="E484" s="2"/>
      <c r="F484" s="2"/>
      <c r="G484" s="2"/>
      <c r="H484" s="4"/>
      <c r="I484" s="2"/>
      <c r="J484" s="2"/>
      <c r="K484" s="2"/>
      <c r="L484" s="2"/>
      <c r="M484" s="4"/>
      <c r="N484" s="4"/>
      <c r="O484" s="2"/>
      <c r="P484" s="2"/>
    </row>
    <row r="485" spans="1:16" ht="21" customHeight="1">
      <c r="A485" s="2"/>
      <c r="B485" s="2"/>
      <c r="C485" s="2"/>
      <c r="D485" s="2"/>
      <c r="E485" s="2"/>
      <c r="F485" s="2"/>
      <c r="G485" s="2"/>
      <c r="H485" s="4"/>
      <c r="I485" s="2"/>
      <c r="J485" s="2"/>
      <c r="K485" s="2"/>
      <c r="L485" s="2"/>
      <c r="M485" s="4"/>
      <c r="N485" s="4"/>
      <c r="O485" s="2"/>
      <c r="P485" s="2"/>
    </row>
    <row r="486" spans="1:16" ht="21" customHeight="1">
      <c r="A486" s="2"/>
      <c r="B486" s="2"/>
      <c r="C486" s="2"/>
      <c r="D486" s="2"/>
      <c r="E486" s="2"/>
      <c r="F486" s="2"/>
      <c r="G486" s="2"/>
      <c r="H486" s="4"/>
      <c r="I486" s="2"/>
      <c r="J486" s="2"/>
      <c r="K486" s="2"/>
      <c r="L486" s="2"/>
      <c r="M486" s="4"/>
      <c r="N486" s="4"/>
      <c r="O486" s="2"/>
      <c r="P486" s="2"/>
    </row>
    <row r="487" spans="1:16" ht="21" customHeight="1">
      <c r="A487" s="2"/>
      <c r="B487" s="2"/>
      <c r="C487" s="2"/>
      <c r="D487" s="2"/>
      <c r="E487" s="2"/>
      <c r="F487" s="2"/>
      <c r="G487" s="2"/>
      <c r="H487" s="4"/>
      <c r="I487" s="2"/>
      <c r="J487" s="2"/>
      <c r="K487" s="2"/>
      <c r="L487" s="2"/>
      <c r="M487" s="4"/>
      <c r="N487" s="4"/>
      <c r="O487" s="2"/>
      <c r="P487" s="2"/>
    </row>
    <row r="488" spans="1:16" ht="21" customHeight="1">
      <c r="A488" s="2"/>
      <c r="B488" s="2"/>
      <c r="C488" s="2"/>
      <c r="D488" s="2"/>
      <c r="E488" s="2"/>
      <c r="F488" s="2"/>
      <c r="G488" s="2"/>
      <c r="H488" s="4"/>
      <c r="I488" s="2"/>
      <c r="J488" s="2"/>
      <c r="K488" s="2"/>
      <c r="L488" s="2"/>
      <c r="M488" s="4"/>
      <c r="N488" s="4"/>
      <c r="O488" s="2"/>
      <c r="P488" s="2"/>
    </row>
    <row r="489" spans="1:16" ht="21" customHeight="1">
      <c r="A489" s="2"/>
      <c r="B489" s="2"/>
      <c r="C489" s="2"/>
      <c r="D489" s="2"/>
      <c r="E489" s="2"/>
      <c r="F489" s="2"/>
      <c r="G489" s="2"/>
      <c r="H489" s="4"/>
      <c r="I489" s="2"/>
      <c r="J489" s="2"/>
      <c r="K489" s="2"/>
      <c r="L489" s="2"/>
      <c r="M489" s="4"/>
      <c r="N489" s="4"/>
      <c r="O489" s="2"/>
      <c r="P489" s="2"/>
    </row>
    <row r="490" spans="1:16" ht="21" customHeight="1">
      <c r="A490" s="2"/>
      <c r="B490" s="2"/>
      <c r="C490" s="2"/>
      <c r="D490" s="2"/>
      <c r="E490" s="2"/>
      <c r="F490" s="2"/>
      <c r="G490" s="2"/>
      <c r="H490" s="4"/>
      <c r="I490" s="2"/>
      <c r="J490" s="2"/>
      <c r="K490" s="2"/>
      <c r="L490" s="2"/>
      <c r="M490" s="4"/>
      <c r="N490" s="4"/>
      <c r="O490" s="2"/>
      <c r="P490" s="2"/>
    </row>
    <row r="491" spans="1:16" ht="21" customHeight="1">
      <c r="A491" s="2"/>
      <c r="B491" s="2"/>
      <c r="C491" s="2"/>
      <c r="D491" s="2"/>
      <c r="E491" s="2"/>
      <c r="F491" s="2"/>
      <c r="G491" s="2"/>
      <c r="H491" s="4"/>
      <c r="I491" s="2"/>
      <c r="J491" s="2"/>
      <c r="K491" s="2"/>
      <c r="L491" s="2"/>
      <c r="M491" s="4"/>
      <c r="N491" s="4"/>
      <c r="O491" s="2"/>
      <c r="P491" s="2"/>
    </row>
    <row r="492" spans="1:16" ht="21" customHeight="1">
      <c r="A492" s="2"/>
      <c r="B492" s="2"/>
      <c r="C492" s="2"/>
      <c r="D492" s="2"/>
      <c r="E492" s="2"/>
      <c r="F492" s="2"/>
      <c r="G492" s="2"/>
      <c r="H492" s="4"/>
      <c r="I492" s="2"/>
      <c r="J492" s="2"/>
      <c r="K492" s="2"/>
      <c r="L492" s="2"/>
      <c r="M492" s="4"/>
      <c r="N492" s="4"/>
      <c r="O492" s="2"/>
      <c r="P492" s="2"/>
    </row>
    <row r="493" spans="1:16" ht="21" customHeight="1">
      <c r="A493" s="2"/>
      <c r="B493" s="2"/>
      <c r="C493" s="2"/>
      <c r="D493" s="2"/>
      <c r="E493" s="2"/>
      <c r="F493" s="2"/>
      <c r="G493" s="2"/>
      <c r="H493" s="4"/>
      <c r="I493" s="2"/>
      <c r="J493" s="2"/>
      <c r="K493" s="2"/>
      <c r="L493" s="2"/>
      <c r="M493" s="4"/>
      <c r="N493" s="4"/>
      <c r="O493" s="2"/>
      <c r="P493" s="2"/>
    </row>
    <row r="494" spans="1:16" ht="21" customHeight="1">
      <c r="A494" s="2"/>
      <c r="B494" s="2"/>
      <c r="C494" s="2"/>
      <c r="D494" s="2"/>
      <c r="E494" s="2"/>
      <c r="F494" s="2"/>
      <c r="G494" s="2"/>
      <c r="H494" s="4"/>
      <c r="I494" s="2"/>
      <c r="J494" s="2"/>
      <c r="K494" s="2"/>
      <c r="L494" s="2"/>
      <c r="M494" s="4"/>
      <c r="N494" s="4"/>
      <c r="O494" s="2"/>
      <c r="P494" s="2"/>
    </row>
    <row r="495" spans="1:16" ht="21" customHeight="1">
      <c r="A495" s="2"/>
      <c r="B495" s="2"/>
      <c r="C495" s="2"/>
      <c r="D495" s="2"/>
      <c r="E495" s="2"/>
      <c r="F495" s="2"/>
      <c r="G495" s="2"/>
      <c r="H495" s="4"/>
      <c r="I495" s="2"/>
      <c r="J495" s="2"/>
      <c r="K495" s="2"/>
      <c r="L495" s="2"/>
      <c r="M495" s="4"/>
      <c r="N495" s="4"/>
      <c r="O495" s="2"/>
      <c r="P495" s="2"/>
    </row>
    <row r="496" spans="1:16" ht="21" customHeight="1">
      <c r="A496" s="2"/>
      <c r="B496" s="2"/>
      <c r="C496" s="2"/>
      <c r="D496" s="2"/>
      <c r="E496" s="2"/>
      <c r="F496" s="2"/>
      <c r="G496" s="2"/>
      <c r="H496" s="4"/>
      <c r="I496" s="2"/>
      <c r="J496" s="2"/>
      <c r="K496" s="2"/>
      <c r="L496" s="2"/>
      <c r="M496" s="4"/>
      <c r="N496" s="4"/>
      <c r="O496" s="2"/>
      <c r="P496" s="2"/>
    </row>
    <row r="497" spans="1:16" ht="21" customHeight="1">
      <c r="A497" s="2"/>
      <c r="B497" s="2"/>
      <c r="C497" s="2"/>
      <c r="D497" s="2"/>
      <c r="E497" s="2"/>
      <c r="F497" s="2"/>
      <c r="G497" s="2"/>
      <c r="H497" s="4"/>
      <c r="I497" s="2"/>
      <c r="J497" s="2"/>
      <c r="K497" s="2"/>
      <c r="L497" s="2"/>
      <c r="M497" s="4"/>
      <c r="N497" s="4"/>
      <c r="O497" s="2"/>
      <c r="P497" s="2"/>
    </row>
    <row r="498" spans="1:16" ht="21" customHeight="1">
      <c r="A498" s="2"/>
      <c r="B498" s="2"/>
      <c r="C498" s="2"/>
      <c r="D498" s="2"/>
      <c r="E498" s="2"/>
      <c r="F498" s="2"/>
      <c r="G498" s="2"/>
      <c r="H498" s="4"/>
      <c r="I498" s="2"/>
      <c r="J498" s="2"/>
      <c r="K498" s="2"/>
      <c r="L498" s="2"/>
      <c r="M498" s="4"/>
      <c r="N498" s="4"/>
      <c r="O498" s="2"/>
      <c r="P498" s="2"/>
    </row>
    <row r="499" spans="1:16" ht="21" customHeight="1">
      <c r="A499" s="2"/>
      <c r="B499" s="2"/>
      <c r="C499" s="2"/>
      <c r="D499" s="2"/>
      <c r="E499" s="2"/>
      <c r="F499" s="2"/>
      <c r="G499" s="2"/>
      <c r="H499" s="4"/>
      <c r="I499" s="2"/>
      <c r="J499" s="2"/>
      <c r="K499" s="2"/>
      <c r="L499" s="2"/>
      <c r="M499" s="4"/>
      <c r="N499" s="4"/>
      <c r="O499" s="2"/>
      <c r="P499" s="2"/>
    </row>
    <row r="500" spans="1:16" ht="21" customHeight="1">
      <c r="A500" s="2"/>
      <c r="B500" s="2"/>
      <c r="C500" s="2"/>
      <c r="D500" s="2"/>
      <c r="E500" s="2"/>
      <c r="F500" s="2"/>
      <c r="G500" s="2"/>
      <c r="H500" s="4"/>
      <c r="I500" s="2"/>
      <c r="J500" s="2"/>
      <c r="K500" s="2"/>
      <c r="L500" s="2"/>
      <c r="M500" s="4"/>
      <c r="N500" s="4"/>
      <c r="O500" s="2"/>
      <c r="P500" s="2"/>
    </row>
    <row r="501" spans="1:16" ht="21" customHeight="1">
      <c r="A501" s="2"/>
      <c r="B501" s="2"/>
      <c r="C501" s="2"/>
      <c r="D501" s="2"/>
      <c r="E501" s="2"/>
      <c r="F501" s="2"/>
      <c r="G501" s="2"/>
      <c r="H501" s="4"/>
      <c r="I501" s="2"/>
      <c r="J501" s="2"/>
      <c r="K501" s="2"/>
      <c r="L501" s="2"/>
      <c r="M501" s="4"/>
      <c r="N501" s="4"/>
      <c r="O501" s="2"/>
      <c r="P501" s="2"/>
    </row>
    <row r="502" spans="1:16" ht="21" customHeight="1">
      <c r="A502" s="2"/>
      <c r="B502" s="2"/>
      <c r="C502" s="2"/>
      <c r="D502" s="2"/>
      <c r="E502" s="2"/>
      <c r="F502" s="2"/>
      <c r="G502" s="2"/>
      <c r="H502" s="4"/>
      <c r="I502" s="2"/>
      <c r="J502" s="2"/>
      <c r="K502" s="2"/>
      <c r="L502" s="2"/>
      <c r="M502" s="4"/>
      <c r="N502" s="4"/>
      <c r="O502" s="2"/>
      <c r="P502" s="2"/>
    </row>
    <row r="503" spans="1:16" ht="21" customHeight="1">
      <c r="A503" s="2"/>
      <c r="B503" s="2"/>
      <c r="C503" s="2"/>
      <c r="D503" s="2"/>
      <c r="E503" s="2"/>
      <c r="F503" s="2"/>
      <c r="G503" s="2"/>
      <c r="H503" s="4"/>
      <c r="I503" s="2"/>
      <c r="J503" s="2"/>
      <c r="K503" s="2"/>
      <c r="L503" s="2"/>
      <c r="M503" s="4"/>
      <c r="N503" s="4"/>
      <c r="O503" s="2"/>
      <c r="P503" s="2"/>
    </row>
    <row r="504" spans="1:16" ht="21" customHeight="1">
      <c r="A504" s="2"/>
      <c r="B504" s="2"/>
      <c r="C504" s="2"/>
      <c r="D504" s="2"/>
      <c r="E504" s="2"/>
      <c r="F504" s="2"/>
      <c r="G504" s="2"/>
      <c r="H504" s="4"/>
      <c r="I504" s="2"/>
      <c r="J504" s="2"/>
      <c r="K504" s="2"/>
      <c r="L504" s="2"/>
      <c r="M504" s="4"/>
      <c r="N504" s="4"/>
      <c r="O504" s="2"/>
      <c r="P504" s="2"/>
    </row>
    <row r="505" spans="1:16" ht="21" customHeight="1">
      <c r="A505" s="2"/>
      <c r="B505" s="2"/>
      <c r="C505" s="2"/>
      <c r="D505" s="2"/>
      <c r="E505" s="2"/>
      <c r="F505" s="2"/>
      <c r="G505" s="2"/>
      <c r="H505" s="4"/>
      <c r="I505" s="2"/>
      <c r="J505" s="2"/>
      <c r="K505" s="2"/>
      <c r="L505" s="2"/>
      <c r="M505" s="4"/>
      <c r="N505" s="4"/>
      <c r="O505" s="2"/>
      <c r="P505" s="2"/>
    </row>
    <row r="506" spans="1:16" ht="21" customHeight="1">
      <c r="A506" s="2"/>
      <c r="B506" s="2"/>
      <c r="C506" s="2"/>
      <c r="D506" s="2"/>
      <c r="E506" s="2"/>
      <c r="F506" s="2"/>
      <c r="G506" s="2"/>
      <c r="H506" s="4"/>
      <c r="I506" s="2"/>
      <c r="J506" s="2"/>
      <c r="K506" s="2"/>
      <c r="L506" s="2"/>
      <c r="M506" s="4"/>
      <c r="N506" s="4"/>
      <c r="O506" s="2"/>
      <c r="P506" s="2"/>
    </row>
    <row r="507" spans="1:16" ht="21" customHeight="1">
      <c r="A507" s="2"/>
      <c r="B507" s="2"/>
      <c r="C507" s="2"/>
      <c r="D507" s="2"/>
      <c r="E507" s="2"/>
      <c r="F507" s="2"/>
      <c r="G507" s="2"/>
      <c r="H507" s="4"/>
      <c r="I507" s="2"/>
      <c r="J507" s="2"/>
      <c r="K507" s="2"/>
      <c r="L507" s="2"/>
      <c r="M507" s="4"/>
      <c r="N507" s="4"/>
      <c r="O507" s="2"/>
      <c r="P507" s="2"/>
    </row>
    <row r="508" spans="1:16" ht="21" customHeight="1">
      <c r="A508" s="2"/>
      <c r="B508" s="2"/>
      <c r="C508" s="2"/>
      <c r="D508" s="2"/>
      <c r="E508" s="2"/>
      <c r="F508" s="2"/>
      <c r="G508" s="2"/>
      <c r="H508" s="4"/>
      <c r="I508" s="2"/>
      <c r="J508" s="2"/>
      <c r="K508" s="2"/>
      <c r="L508" s="2"/>
      <c r="M508" s="4"/>
      <c r="N508" s="4"/>
      <c r="O508" s="2"/>
      <c r="P508" s="2"/>
    </row>
    <row r="509" spans="1:16" ht="21" customHeight="1">
      <c r="A509" s="2"/>
      <c r="B509" s="2"/>
      <c r="C509" s="2"/>
      <c r="D509" s="2"/>
      <c r="E509" s="2"/>
      <c r="F509" s="2"/>
      <c r="G509" s="2"/>
      <c r="H509" s="4"/>
      <c r="I509" s="2"/>
      <c r="J509" s="2"/>
      <c r="K509" s="2"/>
      <c r="L509" s="2"/>
      <c r="M509" s="4"/>
      <c r="N509" s="4"/>
      <c r="O509" s="2"/>
      <c r="P509" s="2"/>
    </row>
    <row r="510" spans="1:16" ht="21" customHeight="1">
      <c r="A510" s="2"/>
      <c r="B510" s="2"/>
      <c r="C510" s="2"/>
      <c r="D510" s="2"/>
      <c r="E510" s="2"/>
      <c r="F510" s="2"/>
      <c r="G510" s="2"/>
      <c r="H510" s="4"/>
      <c r="I510" s="2"/>
      <c r="J510" s="2"/>
      <c r="K510" s="2"/>
      <c r="L510" s="2"/>
      <c r="M510" s="4"/>
      <c r="N510" s="4"/>
      <c r="O510" s="2"/>
      <c r="P510" s="2"/>
    </row>
    <row r="511" spans="1:16" ht="21" customHeight="1">
      <c r="A511" s="2"/>
      <c r="B511" s="2"/>
      <c r="C511" s="2"/>
      <c r="D511" s="2"/>
      <c r="E511" s="2"/>
      <c r="F511" s="2"/>
      <c r="G511" s="2"/>
      <c r="H511" s="4"/>
      <c r="I511" s="2"/>
      <c r="J511" s="2"/>
      <c r="K511" s="2"/>
      <c r="L511" s="2"/>
      <c r="M511" s="4"/>
      <c r="N511" s="4"/>
      <c r="O511" s="2"/>
      <c r="P511" s="2"/>
    </row>
    <row r="512" spans="1:16" ht="21" customHeight="1">
      <c r="A512" s="2"/>
      <c r="B512" s="2"/>
      <c r="C512" s="2"/>
      <c r="D512" s="2"/>
      <c r="E512" s="2"/>
      <c r="F512" s="2"/>
      <c r="G512" s="2"/>
      <c r="H512" s="4"/>
      <c r="I512" s="2"/>
      <c r="J512" s="2"/>
      <c r="K512" s="2"/>
      <c r="L512" s="2"/>
      <c r="M512" s="4"/>
      <c r="N512" s="4"/>
      <c r="O512" s="2"/>
      <c r="P512" s="2"/>
    </row>
    <row r="513" spans="1:16" ht="21" customHeight="1">
      <c r="A513" s="2"/>
      <c r="B513" s="2"/>
      <c r="C513" s="2"/>
      <c r="D513" s="2"/>
      <c r="E513" s="2"/>
      <c r="F513" s="2"/>
      <c r="G513" s="2"/>
      <c r="H513" s="4"/>
      <c r="I513" s="2"/>
      <c r="J513" s="2"/>
      <c r="K513" s="2"/>
      <c r="L513" s="2"/>
      <c r="M513" s="4"/>
      <c r="N513" s="4"/>
      <c r="O513" s="2"/>
      <c r="P513" s="2"/>
    </row>
    <row r="514" spans="1:16" ht="21" customHeight="1">
      <c r="A514" s="2"/>
      <c r="B514" s="2"/>
      <c r="C514" s="2"/>
      <c r="D514" s="2"/>
      <c r="E514" s="2"/>
      <c r="F514" s="2"/>
      <c r="G514" s="2"/>
      <c r="H514" s="4"/>
      <c r="I514" s="2"/>
      <c r="J514" s="2"/>
      <c r="K514" s="2"/>
      <c r="L514" s="2"/>
      <c r="M514" s="4"/>
      <c r="N514" s="4"/>
      <c r="O514" s="2"/>
      <c r="P514" s="2"/>
    </row>
    <row r="515" spans="1:16" ht="21" customHeight="1">
      <c r="A515" s="2"/>
      <c r="B515" s="2"/>
      <c r="C515" s="2"/>
      <c r="D515" s="2"/>
      <c r="E515" s="2"/>
      <c r="F515" s="2"/>
      <c r="G515" s="2"/>
      <c r="H515" s="4"/>
      <c r="I515" s="2"/>
      <c r="J515" s="2"/>
      <c r="K515" s="2"/>
      <c r="L515" s="2"/>
      <c r="M515" s="4"/>
      <c r="N515" s="4"/>
      <c r="O515" s="2"/>
      <c r="P515" s="2"/>
    </row>
    <row r="516" spans="1:16" ht="21" customHeight="1">
      <c r="A516" s="2"/>
      <c r="B516" s="2"/>
      <c r="C516" s="2"/>
      <c r="D516" s="2"/>
      <c r="E516" s="2"/>
      <c r="F516" s="2"/>
      <c r="G516" s="2"/>
      <c r="H516" s="4"/>
      <c r="I516" s="2"/>
      <c r="J516" s="2"/>
      <c r="K516" s="2"/>
      <c r="L516" s="2"/>
      <c r="M516" s="4"/>
      <c r="N516" s="4"/>
      <c r="O516" s="2"/>
      <c r="P516" s="2"/>
    </row>
    <row r="517" spans="1:16" ht="21" customHeight="1">
      <c r="A517" s="2"/>
      <c r="B517" s="2"/>
      <c r="C517" s="2"/>
      <c r="D517" s="2"/>
      <c r="E517" s="2"/>
      <c r="F517" s="2"/>
      <c r="G517" s="2"/>
      <c r="H517" s="4"/>
      <c r="I517" s="2"/>
      <c r="J517" s="2"/>
      <c r="K517" s="2"/>
      <c r="L517" s="2"/>
      <c r="M517" s="4"/>
      <c r="N517" s="4"/>
      <c r="O517" s="2"/>
      <c r="P517" s="2"/>
    </row>
    <row r="518" spans="1:16" ht="21" customHeight="1">
      <c r="A518" s="2"/>
      <c r="B518" s="2"/>
      <c r="C518" s="2"/>
      <c r="D518" s="2"/>
      <c r="E518" s="2"/>
      <c r="F518" s="2"/>
      <c r="G518" s="2"/>
      <c r="H518" s="4"/>
      <c r="I518" s="2"/>
      <c r="J518" s="2"/>
      <c r="K518" s="2"/>
      <c r="L518" s="2"/>
      <c r="M518" s="4"/>
      <c r="N518" s="4"/>
      <c r="O518" s="2"/>
      <c r="P518" s="2"/>
    </row>
    <row r="519" spans="1:16" ht="21" customHeight="1">
      <c r="A519" s="2"/>
      <c r="B519" s="2"/>
      <c r="C519" s="2"/>
      <c r="D519" s="2"/>
      <c r="E519" s="2"/>
      <c r="F519" s="2"/>
      <c r="G519" s="2"/>
      <c r="H519" s="4"/>
      <c r="I519" s="2"/>
      <c r="J519" s="2"/>
      <c r="K519" s="2"/>
      <c r="L519" s="2"/>
      <c r="M519" s="4"/>
      <c r="N519" s="4"/>
      <c r="O519" s="2"/>
      <c r="P519" s="2"/>
    </row>
    <row r="520" spans="1:16" ht="21" customHeight="1">
      <c r="A520" s="2"/>
      <c r="B520" s="2"/>
      <c r="C520" s="2"/>
      <c r="D520" s="2"/>
      <c r="E520" s="2"/>
      <c r="F520" s="2"/>
      <c r="G520" s="2"/>
      <c r="H520" s="4"/>
      <c r="I520" s="2"/>
      <c r="J520" s="2"/>
      <c r="K520" s="2"/>
      <c r="L520" s="2"/>
      <c r="M520" s="4"/>
      <c r="N520" s="4"/>
      <c r="O520" s="2"/>
      <c r="P520" s="2"/>
    </row>
    <row r="521" spans="1:16" ht="21" customHeight="1">
      <c r="A521" s="2"/>
      <c r="B521" s="2"/>
      <c r="C521" s="2"/>
      <c r="D521" s="2"/>
      <c r="E521" s="2"/>
      <c r="F521" s="2"/>
      <c r="G521" s="2"/>
      <c r="H521" s="4"/>
      <c r="I521" s="2"/>
      <c r="J521" s="2"/>
      <c r="K521" s="2"/>
      <c r="L521" s="2"/>
      <c r="M521" s="4"/>
      <c r="N521" s="4"/>
      <c r="O521" s="2"/>
      <c r="P521" s="2"/>
    </row>
    <row r="522" spans="1:16" ht="21" customHeight="1">
      <c r="A522" s="2"/>
      <c r="B522" s="2"/>
      <c r="C522" s="2"/>
      <c r="D522" s="2"/>
      <c r="E522" s="2"/>
      <c r="F522" s="2"/>
      <c r="G522" s="2"/>
      <c r="H522" s="4"/>
      <c r="I522" s="2"/>
      <c r="J522" s="2"/>
      <c r="K522" s="2"/>
      <c r="L522" s="2"/>
      <c r="M522" s="4"/>
      <c r="N522" s="4"/>
      <c r="O522" s="2"/>
      <c r="P522" s="2"/>
    </row>
    <row r="523" spans="1:16" ht="21" customHeight="1">
      <c r="A523" s="2"/>
      <c r="B523" s="2"/>
      <c r="C523" s="2"/>
      <c r="D523" s="2"/>
      <c r="E523" s="2"/>
      <c r="F523" s="2"/>
      <c r="G523" s="2"/>
      <c r="H523" s="4"/>
      <c r="I523" s="2"/>
      <c r="J523" s="2"/>
      <c r="K523" s="2"/>
      <c r="L523" s="2"/>
      <c r="M523" s="4"/>
      <c r="N523" s="4"/>
      <c r="O523" s="2"/>
      <c r="P523" s="2"/>
    </row>
    <row r="524" spans="1:16" ht="21" customHeight="1">
      <c r="A524" s="2"/>
      <c r="B524" s="2"/>
      <c r="C524" s="2"/>
      <c r="D524" s="2"/>
      <c r="E524" s="2"/>
      <c r="F524" s="2"/>
      <c r="G524" s="2"/>
      <c r="H524" s="4"/>
      <c r="I524" s="2"/>
      <c r="J524" s="2"/>
      <c r="K524" s="2"/>
      <c r="L524" s="2"/>
      <c r="M524" s="4"/>
      <c r="N524" s="4"/>
      <c r="O524" s="2"/>
      <c r="P524" s="2"/>
    </row>
    <row r="525" spans="1:16" ht="21" customHeight="1">
      <c r="A525" s="2"/>
      <c r="B525" s="2"/>
      <c r="C525" s="2"/>
      <c r="D525" s="2"/>
      <c r="E525" s="2"/>
      <c r="F525" s="2"/>
      <c r="G525" s="2"/>
      <c r="H525" s="4"/>
      <c r="I525" s="2"/>
      <c r="J525" s="2"/>
      <c r="K525" s="2"/>
      <c r="L525" s="2"/>
      <c r="M525" s="4"/>
      <c r="N525" s="4"/>
      <c r="O525" s="2"/>
      <c r="P525" s="2"/>
    </row>
    <row r="526" spans="1:16" ht="21" customHeight="1">
      <c r="A526" s="2"/>
      <c r="B526" s="2"/>
      <c r="C526" s="2"/>
      <c r="D526" s="2"/>
      <c r="E526" s="2"/>
      <c r="F526" s="2"/>
      <c r="G526" s="2"/>
      <c r="H526" s="4"/>
      <c r="I526" s="2"/>
      <c r="J526" s="2"/>
      <c r="K526" s="2"/>
      <c r="L526" s="2"/>
      <c r="M526" s="4"/>
      <c r="N526" s="4"/>
      <c r="O526" s="2"/>
      <c r="P526" s="2"/>
    </row>
    <row r="527" spans="1:16" ht="21" customHeight="1">
      <c r="A527" s="2"/>
      <c r="B527" s="2"/>
      <c r="C527" s="2"/>
      <c r="D527" s="2"/>
      <c r="E527" s="2"/>
      <c r="F527" s="2"/>
      <c r="G527" s="2"/>
      <c r="H527" s="4"/>
      <c r="I527" s="2"/>
      <c r="J527" s="2"/>
      <c r="K527" s="2"/>
      <c r="L527" s="2"/>
      <c r="M527" s="4"/>
      <c r="N527" s="4"/>
      <c r="O527" s="2"/>
      <c r="P527" s="2"/>
    </row>
    <row r="528" spans="1:16" ht="21" customHeight="1">
      <c r="A528" s="2"/>
      <c r="B528" s="2"/>
      <c r="C528" s="2"/>
      <c r="D528" s="2"/>
      <c r="E528" s="2"/>
      <c r="F528" s="2"/>
      <c r="G528" s="2"/>
      <c r="H528" s="4"/>
      <c r="I528" s="2"/>
      <c r="J528" s="2"/>
      <c r="K528" s="2"/>
      <c r="L528" s="2"/>
      <c r="M528" s="4"/>
      <c r="N528" s="4"/>
      <c r="O528" s="2"/>
      <c r="P528" s="2"/>
    </row>
    <row r="529" spans="1:16" ht="21" customHeight="1">
      <c r="A529" s="2"/>
      <c r="B529" s="2"/>
      <c r="C529" s="2"/>
      <c r="D529" s="2"/>
      <c r="E529" s="2"/>
      <c r="F529" s="2"/>
      <c r="G529" s="2"/>
      <c r="H529" s="4"/>
      <c r="I529" s="2"/>
      <c r="J529" s="2"/>
      <c r="K529" s="2"/>
      <c r="L529" s="2"/>
      <c r="M529" s="4"/>
      <c r="N529" s="4"/>
      <c r="O529" s="2"/>
      <c r="P529" s="2"/>
    </row>
    <row r="530" spans="1:16" ht="21" customHeight="1">
      <c r="A530" s="2"/>
      <c r="B530" s="2"/>
      <c r="C530" s="2"/>
      <c r="D530" s="2"/>
      <c r="E530" s="2"/>
      <c r="F530" s="2"/>
      <c r="G530" s="2"/>
      <c r="H530" s="4"/>
      <c r="I530" s="2"/>
      <c r="J530" s="2"/>
      <c r="K530" s="2"/>
      <c r="L530" s="2"/>
      <c r="M530" s="4"/>
      <c r="N530" s="4"/>
      <c r="O530" s="2"/>
      <c r="P530" s="2"/>
    </row>
    <row r="531" spans="1:16" ht="21" customHeight="1">
      <c r="A531" s="2"/>
      <c r="B531" s="2"/>
      <c r="C531" s="2"/>
      <c r="D531" s="2"/>
      <c r="E531" s="2"/>
      <c r="F531" s="2"/>
      <c r="G531" s="2"/>
      <c r="H531" s="4"/>
      <c r="I531" s="2"/>
      <c r="J531" s="2"/>
      <c r="K531" s="2"/>
      <c r="L531" s="2"/>
      <c r="M531" s="4"/>
      <c r="N531" s="4"/>
      <c r="O531" s="2"/>
      <c r="P531" s="2"/>
    </row>
    <row r="532" spans="1:16" ht="21" customHeight="1">
      <c r="A532" s="2"/>
      <c r="B532" s="2"/>
      <c r="C532" s="2"/>
      <c r="D532" s="2"/>
      <c r="E532" s="2"/>
      <c r="F532" s="2"/>
      <c r="G532" s="2"/>
      <c r="H532" s="4"/>
      <c r="I532" s="2"/>
      <c r="J532" s="2"/>
      <c r="K532" s="2"/>
      <c r="L532" s="2"/>
      <c r="M532" s="4"/>
      <c r="N532" s="4"/>
      <c r="O532" s="2"/>
      <c r="P532" s="2"/>
    </row>
    <row r="533" spans="1:16" ht="21" customHeight="1">
      <c r="A533" s="2"/>
      <c r="B533" s="2"/>
      <c r="C533" s="2"/>
      <c r="D533" s="2"/>
      <c r="E533" s="2"/>
      <c r="F533" s="2"/>
      <c r="G533" s="2"/>
      <c r="H533" s="4"/>
      <c r="I533" s="2"/>
      <c r="J533" s="2"/>
      <c r="K533" s="2"/>
      <c r="L533" s="2"/>
      <c r="M533" s="4"/>
      <c r="N533" s="4"/>
      <c r="O533" s="2"/>
      <c r="P533" s="2"/>
    </row>
    <row r="534" spans="1:16" ht="21" customHeight="1">
      <c r="A534" s="2"/>
      <c r="B534" s="2"/>
      <c r="C534" s="2"/>
      <c r="D534" s="2"/>
      <c r="E534" s="2"/>
      <c r="F534" s="2"/>
      <c r="G534" s="2"/>
      <c r="H534" s="4"/>
      <c r="I534" s="2"/>
      <c r="J534" s="2"/>
      <c r="K534" s="2"/>
      <c r="L534" s="2"/>
      <c r="M534" s="4"/>
      <c r="N534" s="4"/>
      <c r="O534" s="2"/>
      <c r="P534" s="2"/>
    </row>
    <row r="535" spans="1:16" ht="21" customHeight="1">
      <c r="A535" s="2"/>
      <c r="B535" s="2"/>
      <c r="C535" s="2"/>
      <c r="D535" s="2"/>
      <c r="E535" s="2"/>
      <c r="F535" s="2"/>
      <c r="G535" s="2"/>
      <c r="H535" s="4"/>
      <c r="I535" s="2"/>
      <c r="J535" s="2"/>
      <c r="K535" s="2"/>
      <c r="L535" s="2"/>
      <c r="M535" s="4"/>
      <c r="N535" s="4"/>
      <c r="O535" s="2"/>
      <c r="P535" s="2"/>
    </row>
    <row r="536" spans="1:16" ht="21" customHeight="1">
      <c r="A536" s="2"/>
      <c r="B536" s="2"/>
      <c r="C536" s="2"/>
      <c r="D536" s="2"/>
      <c r="E536" s="2"/>
      <c r="F536" s="2"/>
      <c r="G536" s="2"/>
      <c r="H536" s="4"/>
      <c r="I536" s="2"/>
      <c r="J536" s="2"/>
      <c r="K536" s="2"/>
      <c r="L536" s="2"/>
      <c r="M536" s="4"/>
      <c r="N536" s="4"/>
      <c r="O536" s="2"/>
      <c r="P536" s="2"/>
    </row>
    <row r="537" spans="1:16" ht="21" customHeight="1">
      <c r="A537" s="2"/>
      <c r="B537" s="2"/>
      <c r="C537" s="2"/>
      <c r="D537" s="2"/>
      <c r="E537" s="2"/>
      <c r="F537" s="2"/>
      <c r="G537" s="2"/>
      <c r="H537" s="4"/>
      <c r="I537" s="2"/>
      <c r="J537" s="2"/>
      <c r="K537" s="2"/>
      <c r="L537" s="2"/>
      <c r="M537" s="4"/>
      <c r="N537" s="4"/>
      <c r="O537" s="2"/>
      <c r="P537" s="2"/>
    </row>
    <row r="538" spans="1:16" ht="21" customHeight="1">
      <c r="A538" s="2"/>
      <c r="B538" s="2"/>
      <c r="C538" s="2"/>
      <c r="D538" s="2"/>
      <c r="E538" s="2"/>
      <c r="F538" s="2"/>
      <c r="G538" s="2"/>
      <c r="H538" s="4"/>
      <c r="I538" s="2"/>
      <c r="J538" s="2"/>
      <c r="K538" s="2"/>
      <c r="L538" s="2"/>
      <c r="M538" s="4"/>
      <c r="N538" s="4"/>
      <c r="O538" s="2"/>
      <c r="P538" s="2"/>
    </row>
    <row r="539" spans="1:16" ht="21" customHeight="1">
      <c r="A539" s="2"/>
      <c r="B539" s="2"/>
      <c r="C539" s="2"/>
      <c r="D539" s="2"/>
      <c r="E539" s="2"/>
      <c r="F539" s="2"/>
      <c r="G539" s="2"/>
      <c r="H539" s="4"/>
      <c r="I539" s="2"/>
      <c r="J539" s="2"/>
      <c r="K539" s="2"/>
      <c r="L539" s="2"/>
      <c r="M539" s="4"/>
      <c r="N539" s="4"/>
      <c r="O539" s="2"/>
      <c r="P539" s="2"/>
    </row>
    <row r="540" spans="1:16" ht="21" customHeight="1">
      <c r="A540" s="2"/>
      <c r="B540" s="2"/>
      <c r="C540" s="2"/>
      <c r="D540" s="2"/>
      <c r="E540" s="2"/>
      <c r="F540" s="2"/>
      <c r="G540" s="2"/>
      <c r="H540" s="4"/>
      <c r="I540" s="2"/>
      <c r="J540" s="2"/>
      <c r="K540" s="2"/>
      <c r="L540" s="2"/>
      <c r="M540" s="4"/>
      <c r="N540" s="4"/>
      <c r="O540" s="2"/>
      <c r="P540" s="2"/>
    </row>
    <row r="541" spans="1:16" ht="21" customHeight="1">
      <c r="A541" s="2"/>
      <c r="B541" s="2"/>
      <c r="C541" s="2"/>
      <c r="D541" s="2"/>
      <c r="E541" s="2"/>
      <c r="F541" s="2"/>
      <c r="G541" s="2"/>
      <c r="H541" s="4"/>
      <c r="I541" s="2"/>
      <c r="J541" s="2"/>
      <c r="K541" s="2"/>
      <c r="L541" s="2"/>
      <c r="M541" s="4"/>
      <c r="N541" s="4"/>
      <c r="O541" s="2"/>
      <c r="P541" s="2"/>
    </row>
    <row r="542" spans="1:16" ht="21" customHeight="1">
      <c r="A542" s="2"/>
      <c r="B542" s="2"/>
      <c r="C542" s="2"/>
      <c r="D542" s="2"/>
      <c r="E542" s="2"/>
      <c r="F542" s="2"/>
      <c r="G542" s="2"/>
      <c r="H542" s="4"/>
      <c r="I542" s="2"/>
      <c r="J542" s="2"/>
      <c r="K542" s="2"/>
      <c r="L542" s="2"/>
      <c r="M542" s="4"/>
      <c r="N542" s="4"/>
      <c r="O542" s="2"/>
      <c r="P542" s="2"/>
    </row>
    <row r="543" spans="1:16" ht="21" customHeight="1">
      <c r="A543" s="2"/>
      <c r="B543" s="2"/>
      <c r="C543" s="2"/>
      <c r="D543" s="2"/>
      <c r="E543" s="2"/>
      <c r="F543" s="2"/>
      <c r="G543" s="2"/>
      <c r="H543" s="4"/>
      <c r="I543" s="2"/>
      <c r="J543" s="2"/>
      <c r="K543" s="2"/>
      <c r="L543" s="2"/>
      <c r="M543" s="4"/>
      <c r="N543" s="4"/>
      <c r="O543" s="2"/>
      <c r="P543" s="2"/>
    </row>
    <row r="544" spans="1:16" ht="21" customHeight="1">
      <c r="A544" s="2"/>
      <c r="B544" s="2"/>
      <c r="C544" s="2"/>
      <c r="D544" s="2"/>
      <c r="E544" s="2"/>
      <c r="F544" s="2"/>
      <c r="G544" s="2"/>
      <c r="H544" s="4"/>
      <c r="I544" s="2"/>
      <c r="J544" s="2"/>
      <c r="K544" s="2"/>
      <c r="L544" s="2"/>
      <c r="M544" s="4"/>
      <c r="N544" s="4"/>
      <c r="O544" s="2"/>
      <c r="P544" s="2"/>
    </row>
    <row r="545" spans="1:16" ht="21" customHeight="1">
      <c r="A545" s="2"/>
      <c r="B545" s="2"/>
      <c r="C545" s="2"/>
      <c r="D545" s="2"/>
      <c r="E545" s="2"/>
      <c r="F545" s="2"/>
      <c r="G545" s="2"/>
      <c r="H545" s="4"/>
      <c r="I545" s="2"/>
      <c r="J545" s="2"/>
      <c r="K545" s="2"/>
      <c r="L545" s="2"/>
      <c r="M545" s="4"/>
      <c r="N545" s="4"/>
      <c r="O545" s="2"/>
      <c r="P545" s="2"/>
    </row>
    <row r="546" spans="1:16" ht="21" customHeight="1">
      <c r="A546" s="2"/>
      <c r="B546" s="2"/>
      <c r="C546" s="2"/>
      <c r="D546" s="2"/>
      <c r="E546" s="2"/>
      <c r="F546" s="2"/>
      <c r="G546" s="2"/>
      <c r="H546" s="4"/>
      <c r="I546" s="2"/>
      <c r="J546" s="2"/>
      <c r="K546" s="2"/>
      <c r="L546" s="2"/>
      <c r="M546" s="4"/>
      <c r="N546" s="4"/>
      <c r="O546" s="2"/>
      <c r="P546" s="2"/>
    </row>
    <row r="547" spans="1:16" ht="21" customHeight="1">
      <c r="A547" s="2"/>
      <c r="B547" s="2"/>
      <c r="C547" s="2"/>
      <c r="D547" s="2"/>
      <c r="E547" s="2"/>
      <c r="F547" s="2"/>
      <c r="G547" s="2"/>
      <c r="H547" s="4"/>
      <c r="I547" s="2"/>
      <c r="J547" s="2"/>
      <c r="K547" s="2"/>
      <c r="L547" s="2"/>
      <c r="M547" s="4"/>
      <c r="N547" s="4"/>
      <c r="O547" s="2"/>
      <c r="P547" s="2"/>
    </row>
    <row r="548" spans="1:16" ht="21" customHeight="1">
      <c r="A548" s="2"/>
      <c r="B548" s="2"/>
      <c r="C548" s="2"/>
      <c r="D548" s="2"/>
      <c r="E548" s="2"/>
      <c r="F548" s="2"/>
      <c r="G548" s="2"/>
      <c r="H548" s="4"/>
      <c r="I548" s="2"/>
      <c r="J548" s="2"/>
      <c r="K548" s="2"/>
      <c r="L548" s="2"/>
      <c r="M548" s="4"/>
      <c r="N548" s="4"/>
      <c r="O548" s="2"/>
      <c r="P548" s="2"/>
    </row>
    <row r="549" spans="1:16" ht="21" customHeight="1">
      <c r="A549" s="2"/>
      <c r="B549" s="2"/>
      <c r="C549" s="2"/>
      <c r="D549" s="2"/>
      <c r="E549" s="2"/>
      <c r="F549" s="2"/>
      <c r="G549" s="2"/>
      <c r="H549" s="4"/>
      <c r="I549" s="2"/>
      <c r="J549" s="2"/>
      <c r="K549" s="2"/>
      <c r="L549" s="2"/>
      <c r="M549" s="4"/>
      <c r="N549" s="4"/>
      <c r="O549" s="2"/>
      <c r="P549" s="2"/>
    </row>
    <row r="550" spans="1:16" ht="21" customHeight="1">
      <c r="A550" s="2"/>
      <c r="B550" s="2"/>
      <c r="C550" s="2"/>
      <c r="D550" s="2"/>
      <c r="E550" s="2"/>
      <c r="F550" s="2"/>
      <c r="G550" s="2"/>
      <c r="H550" s="4"/>
      <c r="I550" s="2"/>
      <c r="J550" s="2"/>
      <c r="K550" s="2"/>
      <c r="L550" s="2"/>
      <c r="M550" s="4"/>
      <c r="N550" s="4"/>
      <c r="O550" s="2"/>
      <c r="P550" s="2"/>
    </row>
    <row r="551" spans="1:16" ht="21" customHeight="1">
      <c r="A551" s="2"/>
      <c r="B551" s="2"/>
      <c r="C551" s="2"/>
      <c r="D551" s="2"/>
      <c r="E551" s="2"/>
      <c r="F551" s="2"/>
      <c r="G551" s="2"/>
      <c r="H551" s="4"/>
      <c r="I551" s="2"/>
      <c r="J551" s="2"/>
      <c r="K551" s="2"/>
      <c r="L551" s="2"/>
      <c r="M551" s="4"/>
      <c r="N551" s="4"/>
      <c r="O551" s="2"/>
      <c r="P551" s="2"/>
    </row>
    <row r="552" spans="1:16" ht="21" customHeight="1">
      <c r="A552" s="2"/>
      <c r="B552" s="2"/>
      <c r="C552" s="2"/>
      <c r="D552" s="2"/>
      <c r="E552" s="2"/>
      <c r="F552" s="2"/>
      <c r="G552" s="2"/>
      <c r="H552" s="4"/>
      <c r="I552" s="2"/>
      <c r="J552" s="2"/>
      <c r="K552" s="2"/>
      <c r="L552" s="2"/>
      <c r="M552" s="4"/>
      <c r="N552" s="4"/>
      <c r="O552" s="2"/>
      <c r="P552" s="2"/>
    </row>
    <row r="553" spans="1:16" ht="21" customHeight="1">
      <c r="A553" s="2"/>
      <c r="B553" s="2"/>
      <c r="C553" s="2"/>
      <c r="D553" s="2"/>
      <c r="E553" s="2"/>
      <c r="F553" s="2"/>
      <c r="G553" s="2"/>
      <c r="H553" s="4"/>
      <c r="I553" s="2"/>
      <c r="J553" s="2"/>
      <c r="K553" s="2"/>
      <c r="L553" s="2"/>
      <c r="M553" s="4"/>
      <c r="N553" s="4"/>
      <c r="O553" s="2"/>
      <c r="P553" s="2"/>
    </row>
    <row r="554" spans="1:16" ht="21" customHeight="1">
      <c r="A554" s="2"/>
      <c r="B554" s="2"/>
      <c r="C554" s="2"/>
      <c r="D554" s="2"/>
      <c r="E554" s="2"/>
      <c r="F554" s="2"/>
      <c r="G554" s="2"/>
      <c r="H554" s="4"/>
      <c r="I554" s="2"/>
      <c r="J554" s="2"/>
      <c r="K554" s="2"/>
      <c r="L554" s="2"/>
      <c r="M554" s="4"/>
      <c r="N554" s="4"/>
      <c r="O554" s="2"/>
      <c r="P554" s="2"/>
    </row>
    <row r="555" spans="1:16" ht="21" customHeight="1">
      <c r="A555" s="2"/>
      <c r="B555" s="2"/>
      <c r="C555" s="2"/>
      <c r="D555" s="2"/>
      <c r="E555" s="2"/>
      <c r="F555" s="2"/>
      <c r="G555" s="2"/>
      <c r="H555" s="4"/>
      <c r="I555" s="2"/>
      <c r="J555" s="2"/>
      <c r="K555" s="2"/>
      <c r="L555" s="2"/>
      <c r="M555" s="4"/>
      <c r="N555" s="4"/>
      <c r="O555" s="2"/>
      <c r="P555" s="2"/>
    </row>
    <row r="556" spans="1:16" ht="21" customHeight="1">
      <c r="A556" s="2"/>
      <c r="B556" s="2"/>
      <c r="C556" s="2"/>
      <c r="D556" s="2"/>
      <c r="E556" s="2"/>
      <c r="F556" s="2"/>
      <c r="G556" s="2"/>
      <c r="H556" s="4"/>
      <c r="I556" s="2"/>
      <c r="J556" s="2"/>
      <c r="K556" s="2"/>
      <c r="L556" s="2"/>
      <c r="M556" s="4"/>
      <c r="N556" s="4"/>
      <c r="O556" s="2"/>
      <c r="P556" s="2"/>
    </row>
    <row r="557" spans="1:16" ht="21" customHeight="1">
      <c r="A557" s="2"/>
      <c r="B557" s="2"/>
      <c r="C557" s="2"/>
      <c r="D557" s="2"/>
      <c r="E557" s="2"/>
      <c r="F557" s="2"/>
      <c r="G557" s="2"/>
      <c r="H557" s="4"/>
      <c r="I557" s="2"/>
      <c r="J557" s="2"/>
      <c r="K557" s="2"/>
      <c r="L557" s="2"/>
      <c r="M557" s="4"/>
      <c r="N557" s="4"/>
      <c r="O557" s="2"/>
      <c r="P557" s="2"/>
    </row>
    <row r="558" spans="1:16" ht="21" customHeight="1">
      <c r="A558" s="2"/>
      <c r="B558" s="2"/>
      <c r="C558" s="2"/>
      <c r="D558" s="2"/>
      <c r="E558" s="2"/>
      <c r="F558" s="2"/>
      <c r="G558" s="2"/>
      <c r="H558" s="4"/>
      <c r="I558" s="2"/>
      <c r="J558" s="2"/>
      <c r="K558" s="2"/>
      <c r="L558" s="2"/>
      <c r="M558" s="4"/>
      <c r="N558" s="4"/>
      <c r="O558" s="2"/>
      <c r="P558" s="2"/>
    </row>
    <row r="559" spans="1:16" ht="21" customHeight="1">
      <c r="A559" s="2"/>
      <c r="B559" s="2"/>
      <c r="C559" s="2"/>
      <c r="D559" s="2"/>
      <c r="E559" s="2"/>
      <c r="F559" s="2"/>
      <c r="G559" s="2"/>
      <c r="H559" s="4"/>
      <c r="I559" s="2"/>
      <c r="J559" s="2"/>
      <c r="K559" s="2"/>
      <c r="L559" s="2"/>
      <c r="M559" s="4"/>
      <c r="N559" s="4"/>
      <c r="O559" s="2"/>
      <c r="P559" s="2"/>
    </row>
    <row r="560" spans="1:16" ht="21" customHeight="1">
      <c r="A560" s="2"/>
      <c r="B560" s="2"/>
      <c r="C560" s="2"/>
      <c r="D560" s="2"/>
      <c r="E560" s="2"/>
      <c r="F560" s="2"/>
      <c r="G560" s="2"/>
      <c r="H560" s="4"/>
      <c r="I560" s="2"/>
      <c r="J560" s="2"/>
      <c r="K560" s="2"/>
      <c r="L560" s="2"/>
      <c r="M560" s="4"/>
      <c r="N560" s="4"/>
      <c r="O560" s="2"/>
      <c r="P560" s="2"/>
    </row>
    <row r="561" spans="1:16" ht="21" customHeight="1">
      <c r="A561" s="2"/>
      <c r="B561" s="2"/>
      <c r="C561" s="2"/>
      <c r="D561" s="2"/>
      <c r="E561" s="2"/>
      <c r="F561" s="2"/>
      <c r="G561" s="2"/>
      <c r="H561" s="4"/>
      <c r="I561" s="2"/>
      <c r="J561" s="2"/>
      <c r="K561" s="2"/>
      <c r="L561" s="2"/>
      <c r="M561" s="4"/>
      <c r="N561" s="4"/>
      <c r="O561" s="2"/>
      <c r="P561" s="2"/>
    </row>
    <row r="562" spans="1:16" ht="21" customHeight="1">
      <c r="A562" s="2"/>
      <c r="B562" s="2"/>
      <c r="C562" s="2"/>
      <c r="D562" s="2"/>
      <c r="E562" s="2"/>
      <c r="F562" s="2"/>
      <c r="G562" s="2"/>
      <c r="H562" s="4"/>
      <c r="I562" s="2"/>
      <c r="J562" s="2"/>
      <c r="K562" s="2"/>
      <c r="L562" s="2"/>
      <c r="M562" s="4"/>
      <c r="N562" s="4"/>
      <c r="O562" s="2"/>
      <c r="P562" s="2"/>
    </row>
    <row r="563" spans="1:16" ht="21" customHeight="1">
      <c r="A563" s="2"/>
      <c r="B563" s="2"/>
      <c r="C563" s="2"/>
      <c r="D563" s="2"/>
      <c r="E563" s="2"/>
      <c r="F563" s="2"/>
      <c r="G563" s="2"/>
      <c r="H563" s="4"/>
      <c r="I563" s="2"/>
      <c r="J563" s="2"/>
      <c r="K563" s="2"/>
      <c r="L563" s="2"/>
      <c r="M563" s="4"/>
      <c r="N563" s="4"/>
      <c r="O563" s="2"/>
      <c r="P563" s="2"/>
    </row>
    <row r="564" spans="1:16" ht="21" customHeight="1">
      <c r="A564" s="2"/>
      <c r="B564" s="2"/>
      <c r="C564" s="2"/>
      <c r="D564" s="2"/>
      <c r="E564" s="2"/>
      <c r="F564" s="2"/>
      <c r="G564" s="2"/>
      <c r="H564" s="4"/>
      <c r="I564" s="2"/>
      <c r="J564" s="2"/>
      <c r="K564" s="2"/>
      <c r="L564" s="2"/>
      <c r="M564" s="4"/>
      <c r="N564" s="4"/>
      <c r="O564" s="2"/>
      <c r="P564" s="2"/>
    </row>
    <row r="565" spans="1:16" ht="21" customHeight="1">
      <c r="A565" s="2"/>
      <c r="B565" s="2"/>
      <c r="C565" s="2"/>
      <c r="D565" s="2"/>
      <c r="E565" s="2"/>
      <c r="F565" s="2"/>
      <c r="G565" s="2"/>
      <c r="H565" s="4"/>
      <c r="I565" s="2"/>
      <c r="J565" s="2"/>
      <c r="K565" s="2"/>
      <c r="L565" s="2"/>
      <c r="M565" s="4"/>
      <c r="N565" s="4"/>
      <c r="O565" s="2"/>
      <c r="P565" s="2"/>
    </row>
    <row r="566" spans="1:16" ht="21" customHeight="1">
      <c r="A566" s="2"/>
      <c r="B566" s="2"/>
      <c r="C566" s="2"/>
      <c r="D566" s="2"/>
      <c r="E566" s="2"/>
      <c r="F566" s="2"/>
      <c r="G566" s="2"/>
      <c r="H566" s="4"/>
      <c r="I566" s="2"/>
      <c r="J566" s="2"/>
      <c r="K566" s="2"/>
      <c r="L566" s="2"/>
      <c r="M566" s="4"/>
      <c r="N566" s="4"/>
      <c r="O566" s="2"/>
      <c r="P566" s="2"/>
    </row>
    <row r="567" spans="1:16" ht="21" customHeight="1">
      <c r="A567" s="2"/>
      <c r="B567" s="2"/>
      <c r="C567" s="2"/>
      <c r="D567" s="2"/>
      <c r="E567" s="2"/>
      <c r="F567" s="2"/>
      <c r="G567" s="2"/>
      <c r="H567" s="4"/>
      <c r="I567" s="2"/>
      <c r="J567" s="2"/>
      <c r="K567" s="2"/>
      <c r="L567" s="2"/>
      <c r="M567" s="4"/>
      <c r="N567" s="4"/>
      <c r="O567" s="2"/>
      <c r="P567" s="2"/>
    </row>
    <row r="568" spans="1:16" ht="21" customHeight="1">
      <c r="A568" s="2"/>
      <c r="B568" s="2"/>
      <c r="C568" s="2"/>
      <c r="D568" s="2"/>
      <c r="E568" s="2"/>
      <c r="F568" s="2"/>
      <c r="G568" s="2"/>
      <c r="H568" s="4"/>
      <c r="I568" s="2"/>
      <c r="J568" s="2"/>
      <c r="K568" s="2"/>
      <c r="L568" s="2"/>
      <c r="M568" s="4"/>
      <c r="N568" s="4"/>
      <c r="O568" s="2"/>
      <c r="P568" s="2"/>
    </row>
    <row r="569" spans="1:16" ht="21" customHeight="1">
      <c r="A569" s="2"/>
      <c r="B569" s="2"/>
      <c r="C569" s="2"/>
      <c r="D569" s="2"/>
      <c r="E569" s="2"/>
      <c r="F569" s="2"/>
      <c r="G569" s="2"/>
      <c r="H569" s="4"/>
      <c r="I569" s="2"/>
      <c r="J569" s="2"/>
      <c r="K569" s="2"/>
      <c r="L569" s="2"/>
      <c r="M569" s="4"/>
      <c r="N569" s="4"/>
      <c r="O569" s="2"/>
      <c r="P569" s="2"/>
    </row>
    <row r="570" spans="1:16" ht="21" customHeight="1">
      <c r="A570" s="2"/>
      <c r="B570" s="2"/>
      <c r="C570" s="2"/>
      <c r="D570" s="2"/>
      <c r="E570" s="2"/>
      <c r="F570" s="2"/>
      <c r="G570" s="2"/>
      <c r="H570" s="4"/>
      <c r="I570" s="2"/>
      <c r="J570" s="2"/>
      <c r="K570" s="2"/>
      <c r="L570" s="2"/>
      <c r="M570" s="4"/>
      <c r="N570" s="4"/>
      <c r="O570" s="2"/>
      <c r="P570" s="2"/>
    </row>
    <row r="571" spans="1:16" ht="21" customHeight="1">
      <c r="A571" s="2"/>
      <c r="B571" s="2"/>
      <c r="C571" s="2"/>
      <c r="D571" s="2"/>
      <c r="E571" s="2"/>
      <c r="F571" s="2"/>
      <c r="G571" s="2"/>
      <c r="H571" s="4"/>
      <c r="I571" s="2"/>
      <c r="J571" s="2"/>
      <c r="K571" s="2"/>
      <c r="L571" s="2"/>
      <c r="M571" s="4"/>
      <c r="N571" s="4"/>
      <c r="O571" s="2"/>
      <c r="P571" s="2"/>
    </row>
    <row r="572" spans="1:16" ht="21" customHeight="1">
      <c r="A572" s="2"/>
      <c r="B572" s="2"/>
      <c r="C572" s="2"/>
      <c r="D572" s="2"/>
      <c r="E572" s="2"/>
      <c r="F572" s="2"/>
      <c r="G572" s="2"/>
      <c r="H572" s="4"/>
      <c r="I572" s="2"/>
      <c r="J572" s="2"/>
      <c r="K572" s="2"/>
      <c r="L572" s="2"/>
      <c r="M572" s="4"/>
      <c r="N572" s="4"/>
      <c r="O572" s="2"/>
      <c r="P572" s="2"/>
    </row>
    <row r="573" spans="1:16" ht="21" customHeight="1">
      <c r="A573" s="2"/>
      <c r="B573" s="2"/>
      <c r="C573" s="2"/>
      <c r="D573" s="2"/>
      <c r="E573" s="2"/>
      <c r="F573" s="2"/>
      <c r="G573" s="2"/>
      <c r="H573" s="4"/>
      <c r="I573" s="2"/>
      <c r="J573" s="2"/>
      <c r="K573" s="2"/>
      <c r="L573" s="2"/>
      <c r="M573" s="4"/>
      <c r="N573" s="4"/>
      <c r="O573" s="2"/>
      <c r="P573" s="2"/>
    </row>
    <row r="574" spans="1:16" ht="21" customHeight="1">
      <c r="A574" s="2"/>
      <c r="B574" s="2"/>
      <c r="C574" s="2"/>
      <c r="D574" s="2"/>
      <c r="E574" s="2"/>
      <c r="F574" s="2"/>
      <c r="G574" s="2"/>
      <c r="H574" s="4"/>
      <c r="I574" s="2"/>
      <c r="J574" s="2"/>
      <c r="K574" s="2"/>
      <c r="L574" s="2"/>
      <c r="M574" s="4"/>
      <c r="N574" s="4"/>
      <c r="O574" s="2"/>
      <c r="P574" s="2"/>
    </row>
    <row r="575" spans="1:16" ht="21" customHeight="1">
      <c r="A575" s="2"/>
      <c r="B575" s="2"/>
      <c r="C575" s="2"/>
      <c r="D575" s="2"/>
      <c r="E575" s="2"/>
      <c r="F575" s="2"/>
      <c r="G575" s="2"/>
      <c r="H575" s="4"/>
      <c r="I575" s="2"/>
      <c r="J575" s="2"/>
      <c r="K575" s="2"/>
      <c r="L575" s="2"/>
      <c r="M575" s="4"/>
      <c r="N575" s="4"/>
      <c r="O575" s="2"/>
      <c r="P575" s="2"/>
    </row>
    <row r="576" spans="1:16" ht="21" customHeight="1">
      <c r="A576" s="2"/>
      <c r="B576" s="2"/>
      <c r="C576" s="2"/>
      <c r="D576" s="2"/>
      <c r="E576" s="2"/>
      <c r="F576" s="2"/>
      <c r="G576" s="2"/>
      <c r="H576" s="4"/>
      <c r="I576" s="2"/>
      <c r="J576" s="2"/>
      <c r="K576" s="2"/>
      <c r="L576" s="2"/>
      <c r="M576" s="4"/>
      <c r="N576" s="4"/>
      <c r="O576" s="2"/>
      <c r="P576" s="2"/>
    </row>
    <row r="577" spans="1:16" ht="21" customHeight="1">
      <c r="A577" s="2"/>
      <c r="B577" s="2"/>
      <c r="C577" s="2"/>
      <c r="D577" s="2"/>
      <c r="E577" s="2"/>
      <c r="F577" s="2"/>
      <c r="G577" s="2"/>
      <c r="H577" s="4"/>
      <c r="I577" s="2"/>
      <c r="J577" s="2"/>
      <c r="K577" s="2"/>
      <c r="L577" s="2"/>
      <c r="M577" s="4"/>
      <c r="N577" s="4"/>
      <c r="O577" s="2"/>
      <c r="P577" s="2"/>
    </row>
    <row r="578" spans="1:16" ht="21" customHeight="1">
      <c r="A578" s="2"/>
      <c r="B578" s="2"/>
      <c r="C578" s="2"/>
      <c r="D578" s="2"/>
      <c r="E578" s="2"/>
      <c r="F578" s="2"/>
      <c r="G578" s="2"/>
      <c r="H578" s="4"/>
      <c r="I578" s="2"/>
      <c r="J578" s="2"/>
      <c r="K578" s="2"/>
      <c r="L578" s="2"/>
      <c r="M578" s="4"/>
      <c r="N578" s="4"/>
      <c r="O578" s="2"/>
      <c r="P578" s="2"/>
    </row>
    <row r="579" spans="1:16" ht="21" customHeight="1">
      <c r="A579" s="2"/>
      <c r="B579" s="2"/>
      <c r="C579" s="2"/>
      <c r="D579" s="2"/>
      <c r="E579" s="2"/>
      <c r="F579" s="2"/>
      <c r="G579" s="2"/>
      <c r="H579" s="4"/>
      <c r="I579" s="2"/>
      <c r="J579" s="2"/>
      <c r="K579" s="2"/>
      <c r="L579" s="2"/>
      <c r="M579" s="4"/>
      <c r="N579" s="4"/>
      <c r="O579" s="2"/>
      <c r="P579" s="2"/>
    </row>
    <row r="580" spans="1:16" ht="21" customHeight="1">
      <c r="A580" s="2"/>
      <c r="B580" s="2"/>
      <c r="C580" s="2"/>
      <c r="D580" s="2"/>
      <c r="E580" s="2"/>
      <c r="F580" s="2"/>
      <c r="G580" s="2"/>
      <c r="H580" s="4"/>
      <c r="I580" s="2"/>
      <c r="J580" s="2"/>
      <c r="K580" s="2"/>
      <c r="L580" s="2"/>
      <c r="M580" s="4"/>
      <c r="N580" s="4"/>
      <c r="O580" s="2"/>
      <c r="P580" s="2"/>
    </row>
    <row r="581" spans="1:16" ht="21" customHeight="1">
      <c r="A581" s="2"/>
      <c r="B581" s="2"/>
      <c r="C581" s="2"/>
      <c r="D581" s="2"/>
      <c r="E581" s="2"/>
      <c r="F581" s="2"/>
      <c r="G581" s="2"/>
      <c r="H581" s="4"/>
      <c r="I581" s="2"/>
      <c r="J581" s="2"/>
      <c r="K581" s="2"/>
      <c r="L581" s="2"/>
      <c r="M581" s="4"/>
      <c r="N581" s="4"/>
      <c r="O581" s="2"/>
      <c r="P581" s="2"/>
    </row>
    <row r="582" spans="1:16" ht="21" customHeight="1">
      <c r="A582" s="2"/>
      <c r="B582" s="2"/>
      <c r="C582" s="2"/>
      <c r="D582" s="2"/>
      <c r="E582" s="2"/>
      <c r="F582" s="2"/>
      <c r="G582" s="2"/>
      <c r="H582" s="4"/>
      <c r="I582" s="2"/>
      <c r="J582" s="2"/>
      <c r="K582" s="2"/>
      <c r="L582" s="2"/>
      <c r="M582" s="4"/>
      <c r="N582" s="4"/>
      <c r="O582" s="2"/>
      <c r="P582" s="2"/>
    </row>
    <row r="583" spans="1:16" ht="21" customHeight="1">
      <c r="A583" s="2"/>
      <c r="B583" s="2"/>
      <c r="C583" s="2"/>
      <c r="D583" s="2"/>
      <c r="E583" s="2"/>
      <c r="F583" s="2"/>
      <c r="G583" s="2"/>
      <c r="H583" s="4"/>
      <c r="I583" s="2"/>
      <c r="J583" s="2"/>
      <c r="K583" s="2"/>
      <c r="L583" s="2"/>
      <c r="M583" s="4"/>
      <c r="N583" s="4"/>
      <c r="O583" s="2"/>
      <c r="P583" s="2"/>
    </row>
    <row r="584" spans="1:16" ht="21" customHeight="1">
      <c r="A584" s="2"/>
      <c r="B584" s="2"/>
      <c r="C584" s="2"/>
      <c r="D584" s="2"/>
      <c r="E584" s="2"/>
      <c r="F584" s="2"/>
      <c r="G584" s="2"/>
      <c r="H584" s="4"/>
      <c r="I584" s="2"/>
      <c r="J584" s="2"/>
      <c r="K584" s="2"/>
      <c r="L584" s="2"/>
      <c r="M584" s="4"/>
      <c r="N584" s="4"/>
      <c r="O584" s="2"/>
      <c r="P584" s="2"/>
    </row>
    <row r="585" spans="1:16" ht="21" customHeight="1">
      <c r="A585" s="2"/>
      <c r="B585" s="2"/>
      <c r="C585" s="2"/>
      <c r="D585" s="2"/>
      <c r="E585" s="2"/>
      <c r="F585" s="2"/>
      <c r="G585" s="2"/>
      <c r="H585" s="4"/>
      <c r="I585" s="2"/>
      <c r="J585" s="2"/>
      <c r="K585" s="2"/>
      <c r="L585" s="2"/>
      <c r="M585" s="4"/>
      <c r="N585" s="4"/>
      <c r="O585" s="2"/>
      <c r="P585" s="2"/>
    </row>
    <row r="586" spans="1:16" ht="21" customHeight="1">
      <c r="A586" s="2"/>
      <c r="B586" s="2"/>
      <c r="C586" s="2"/>
      <c r="D586" s="2"/>
      <c r="E586" s="2"/>
      <c r="F586" s="2"/>
      <c r="G586" s="2"/>
      <c r="H586" s="4"/>
      <c r="I586" s="2"/>
      <c r="J586" s="2"/>
      <c r="K586" s="2"/>
      <c r="L586" s="2"/>
      <c r="M586" s="4"/>
      <c r="N586" s="4"/>
      <c r="O586" s="2"/>
      <c r="P586" s="2"/>
    </row>
    <row r="587" spans="1:16" ht="21" customHeight="1">
      <c r="A587" s="2"/>
      <c r="B587" s="2"/>
      <c r="C587" s="2"/>
      <c r="D587" s="2"/>
      <c r="E587" s="2"/>
      <c r="F587" s="2"/>
      <c r="G587" s="2"/>
      <c r="H587" s="4"/>
      <c r="I587" s="2"/>
      <c r="J587" s="2"/>
      <c r="K587" s="2"/>
      <c r="L587" s="2"/>
      <c r="M587" s="4"/>
      <c r="N587" s="4"/>
      <c r="O587" s="2"/>
      <c r="P587" s="2"/>
    </row>
    <row r="588" spans="1:16" ht="21" customHeight="1">
      <c r="A588" s="2"/>
      <c r="B588" s="2"/>
      <c r="C588" s="2"/>
      <c r="D588" s="2"/>
      <c r="E588" s="2"/>
      <c r="F588" s="2"/>
      <c r="G588" s="2"/>
      <c r="H588" s="4"/>
      <c r="I588" s="2"/>
      <c r="J588" s="2"/>
      <c r="K588" s="2"/>
      <c r="L588" s="2"/>
      <c r="M588" s="4"/>
      <c r="N588" s="4"/>
      <c r="O588" s="2"/>
      <c r="P588" s="2"/>
    </row>
    <row r="589" spans="1:16" ht="21" customHeight="1">
      <c r="A589" s="2"/>
      <c r="B589" s="2"/>
      <c r="C589" s="2"/>
      <c r="D589" s="2"/>
      <c r="E589" s="2"/>
      <c r="F589" s="2"/>
      <c r="G589" s="2"/>
      <c r="H589" s="4"/>
      <c r="I589" s="2"/>
      <c r="J589" s="2"/>
      <c r="K589" s="2"/>
      <c r="L589" s="2"/>
      <c r="M589" s="4"/>
      <c r="N589" s="4"/>
      <c r="O589" s="2"/>
      <c r="P589" s="2"/>
    </row>
    <row r="590" spans="1:16" ht="21" customHeight="1">
      <c r="A590" s="2"/>
      <c r="B590" s="2"/>
      <c r="C590" s="2"/>
      <c r="D590" s="2"/>
      <c r="E590" s="2"/>
      <c r="F590" s="2"/>
      <c r="G590" s="2"/>
      <c r="H590" s="4"/>
      <c r="I590" s="2"/>
      <c r="J590" s="2"/>
      <c r="K590" s="2"/>
      <c r="L590" s="2"/>
      <c r="M590" s="4"/>
      <c r="N590" s="4"/>
      <c r="O590" s="2"/>
      <c r="P590" s="2"/>
    </row>
    <row r="591" spans="1:16" ht="21" customHeight="1">
      <c r="A591" s="2"/>
      <c r="B591" s="2"/>
      <c r="C591" s="2"/>
      <c r="D591" s="2"/>
      <c r="E591" s="2"/>
      <c r="F591" s="2"/>
      <c r="G591" s="2"/>
      <c r="H591" s="4"/>
      <c r="I591" s="2"/>
      <c r="J591" s="2"/>
      <c r="K591" s="2"/>
      <c r="L591" s="2"/>
      <c r="M591" s="4"/>
      <c r="N591" s="4"/>
      <c r="O591" s="2"/>
      <c r="P591" s="2"/>
    </row>
    <row r="592" spans="1:16" ht="21" customHeight="1">
      <c r="A592" s="2"/>
      <c r="B592" s="2"/>
      <c r="C592" s="2"/>
      <c r="D592" s="2"/>
      <c r="E592" s="2"/>
      <c r="F592" s="2"/>
      <c r="G592" s="2"/>
      <c r="H592" s="4"/>
      <c r="I592" s="2"/>
      <c r="J592" s="2"/>
      <c r="K592" s="2"/>
      <c r="L592" s="2"/>
      <c r="M592" s="4"/>
      <c r="N592" s="4"/>
      <c r="O592" s="2"/>
      <c r="P592" s="2"/>
    </row>
    <row r="593" spans="1:16" ht="21" customHeight="1">
      <c r="A593" s="2"/>
      <c r="B593" s="2"/>
      <c r="C593" s="2"/>
      <c r="D593" s="2"/>
      <c r="E593" s="2"/>
      <c r="F593" s="2"/>
      <c r="G593" s="2"/>
      <c r="H593" s="4"/>
      <c r="I593" s="2"/>
      <c r="J593" s="2"/>
      <c r="K593" s="2"/>
      <c r="L593" s="2"/>
      <c r="M593" s="4"/>
      <c r="N593" s="4"/>
      <c r="O593" s="2"/>
      <c r="P593" s="2"/>
    </row>
    <row r="594" spans="1:16" ht="21" customHeight="1">
      <c r="A594" s="2"/>
      <c r="B594" s="2"/>
      <c r="C594" s="2"/>
      <c r="D594" s="2"/>
      <c r="E594" s="2"/>
      <c r="F594" s="2"/>
      <c r="G594" s="2"/>
      <c r="H594" s="4"/>
      <c r="I594" s="2"/>
      <c r="J594" s="2"/>
      <c r="K594" s="2"/>
      <c r="L594" s="2"/>
      <c r="M594" s="4"/>
      <c r="N594" s="4"/>
      <c r="O594" s="2"/>
      <c r="P594" s="2"/>
    </row>
    <row r="595" spans="1:16" ht="21" customHeight="1">
      <c r="A595" s="2"/>
      <c r="B595" s="2"/>
      <c r="C595" s="2"/>
      <c r="D595" s="2"/>
      <c r="E595" s="2"/>
      <c r="F595" s="2"/>
      <c r="G595" s="2"/>
      <c r="H595" s="4"/>
      <c r="I595" s="2"/>
      <c r="J595" s="2"/>
      <c r="K595" s="2"/>
      <c r="L595" s="2"/>
      <c r="M595" s="4"/>
      <c r="N595" s="4"/>
      <c r="O595" s="2"/>
      <c r="P595" s="2"/>
    </row>
    <row r="596" spans="1:16" ht="21" customHeight="1">
      <c r="A596" s="2"/>
      <c r="B596" s="2"/>
      <c r="C596" s="2"/>
      <c r="D596" s="2"/>
      <c r="E596" s="2"/>
      <c r="F596" s="2"/>
      <c r="G596" s="2"/>
      <c r="H596" s="4"/>
      <c r="I596" s="2"/>
      <c r="J596" s="2"/>
      <c r="K596" s="2"/>
      <c r="L596" s="2"/>
      <c r="M596" s="4"/>
      <c r="N596" s="4"/>
      <c r="O596" s="2"/>
      <c r="P596" s="2"/>
    </row>
    <row r="597" spans="1:16" ht="21" customHeight="1">
      <c r="A597" s="2"/>
      <c r="B597" s="2"/>
      <c r="C597" s="2"/>
      <c r="D597" s="2"/>
      <c r="E597" s="2"/>
      <c r="F597" s="2"/>
      <c r="G597" s="2"/>
      <c r="H597" s="4"/>
      <c r="I597" s="2"/>
      <c r="J597" s="2"/>
      <c r="K597" s="2"/>
      <c r="L597" s="2"/>
      <c r="M597" s="4"/>
      <c r="N597" s="4"/>
      <c r="O597" s="2"/>
      <c r="P597" s="2"/>
    </row>
    <row r="598" spans="1:16" ht="21" customHeight="1">
      <c r="A598" s="2"/>
      <c r="B598" s="2"/>
      <c r="C598" s="2"/>
      <c r="D598" s="2"/>
      <c r="E598" s="2"/>
      <c r="F598" s="2"/>
      <c r="G598" s="2"/>
      <c r="H598" s="4"/>
      <c r="I598" s="2"/>
      <c r="J598" s="2"/>
      <c r="K598" s="2"/>
      <c r="L598" s="2"/>
      <c r="M598" s="4"/>
      <c r="N598" s="4"/>
      <c r="O598" s="2"/>
      <c r="P598" s="2"/>
    </row>
    <row r="599" spans="1:16" ht="21" customHeight="1">
      <c r="A599" s="2"/>
      <c r="B599" s="2"/>
      <c r="C599" s="2"/>
      <c r="D599" s="2"/>
      <c r="E599" s="2"/>
      <c r="F599" s="2"/>
      <c r="G599" s="2"/>
      <c r="H599" s="4"/>
      <c r="I599" s="2"/>
      <c r="J599" s="2"/>
      <c r="K599" s="2"/>
      <c r="L599" s="2"/>
      <c r="M599" s="4"/>
      <c r="N599" s="4"/>
      <c r="O599" s="2"/>
      <c r="P599" s="2"/>
    </row>
    <row r="600" spans="1:16" ht="21" customHeight="1">
      <c r="A600" s="2"/>
      <c r="B600" s="2"/>
      <c r="C600" s="2"/>
      <c r="D600" s="2"/>
      <c r="E600" s="2"/>
      <c r="F600" s="2"/>
      <c r="G600" s="2"/>
      <c r="H600" s="4"/>
      <c r="I600" s="2"/>
      <c r="J600" s="2"/>
      <c r="K600" s="2"/>
      <c r="L600" s="2"/>
      <c r="M600" s="4"/>
      <c r="N600" s="4"/>
      <c r="O600" s="2"/>
      <c r="P600" s="2"/>
    </row>
    <row r="601" spans="1:16" ht="21" customHeight="1">
      <c r="A601" s="2"/>
      <c r="B601" s="2"/>
      <c r="C601" s="2"/>
      <c r="D601" s="2"/>
      <c r="E601" s="2"/>
      <c r="F601" s="2"/>
      <c r="G601" s="2"/>
      <c r="H601" s="4"/>
      <c r="I601" s="2"/>
      <c r="J601" s="2"/>
      <c r="K601" s="2"/>
      <c r="L601" s="2"/>
      <c r="M601" s="4"/>
      <c r="N601" s="4"/>
      <c r="O601" s="2"/>
      <c r="P601" s="2"/>
    </row>
    <row r="602" spans="1:16" ht="21" customHeight="1">
      <c r="A602" s="2"/>
      <c r="B602" s="2"/>
      <c r="C602" s="2"/>
      <c r="D602" s="2"/>
      <c r="E602" s="2"/>
      <c r="F602" s="2"/>
      <c r="G602" s="2"/>
      <c r="H602" s="4"/>
      <c r="I602" s="2"/>
      <c r="J602" s="2"/>
      <c r="K602" s="2"/>
      <c r="L602" s="2"/>
      <c r="M602" s="4"/>
      <c r="N602" s="4"/>
      <c r="O602" s="2"/>
      <c r="P602" s="2"/>
    </row>
    <row r="603" spans="1:16" ht="21" customHeight="1">
      <c r="A603" s="2"/>
      <c r="B603" s="2"/>
      <c r="C603" s="2"/>
      <c r="D603" s="2"/>
      <c r="E603" s="2"/>
      <c r="F603" s="2"/>
      <c r="G603" s="2"/>
      <c r="H603" s="4"/>
      <c r="I603" s="2"/>
      <c r="J603" s="2"/>
      <c r="K603" s="2"/>
      <c r="L603" s="2"/>
      <c r="M603" s="4"/>
      <c r="N603" s="4"/>
      <c r="O603" s="2"/>
      <c r="P603" s="2"/>
    </row>
    <row r="604" spans="1:16" ht="21" customHeight="1">
      <c r="A604" s="2"/>
      <c r="B604" s="2"/>
      <c r="C604" s="2"/>
      <c r="D604" s="2"/>
      <c r="E604" s="2"/>
      <c r="F604" s="2"/>
      <c r="G604" s="2"/>
      <c r="H604" s="4"/>
      <c r="I604" s="2"/>
      <c r="J604" s="2"/>
      <c r="K604" s="2"/>
      <c r="L604" s="2"/>
      <c r="M604" s="4"/>
      <c r="N604" s="4"/>
      <c r="O604" s="2"/>
      <c r="P604" s="2"/>
    </row>
    <row r="605" spans="1:16" ht="21" customHeight="1">
      <c r="A605" s="2"/>
      <c r="B605" s="2"/>
      <c r="C605" s="2"/>
      <c r="D605" s="2"/>
      <c r="E605" s="2"/>
      <c r="F605" s="2"/>
      <c r="G605" s="2"/>
      <c r="H605" s="4"/>
      <c r="I605" s="2"/>
      <c r="J605" s="2"/>
      <c r="K605" s="2"/>
      <c r="L605" s="2"/>
      <c r="M605" s="4"/>
      <c r="N605" s="4"/>
      <c r="O605" s="2"/>
      <c r="P605" s="2"/>
    </row>
    <row r="606" spans="1:16" ht="21" customHeight="1">
      <c r="A606" s="2"/>
      <c r="B606" s="2"/>
      <c r="C606" s="2"/>
      <c r="D606" s="2"/>
      <c r="E606" s="2"/>
      <c r="F606" s="2"/>
      <c r="G606" s="2"/>
      <c r="H606" s="4"/>
      <c r="I606" s="2"/>
      <c r="J606" s="2"/>
      <c r="K606" s="2"/>
      <c r="L606" s="2"/>
      <c r="M606" s="4"/>
      <c r="N606" s="4"/>
      <c r="O606" s="2"/>
      <c r="P606" s="2"/>
    </row>
    <row r="607" spans="1:16" ht="21" customHeight="1">
      <c r="A607" s="2"/>
      <c r="B607" s="2"/>
      <c r="C607" s="2"/>
      <c r="D607" s="2"/>
      <c r="E607" s="2"/>
      <c r="F607" s="2"/>
      <c r="G607" s="2"/>
      <c r="H607" s="4"/>
      <c r="I607" s="2"/>
      <c r="J607" s="2"/>
      <c r="K607" s="2"/>
      <c r="L607" s="2"/>
      <c r="M607" s="4"/>
      <c r="N607" s="4"/>
      <c r="O607" s="2"/>
      <c r="P607" s="2"/>
    </row>
    <row r="608" spans="1:16" ht="21" customHeight="1">
      <c r="A608" s="2"/>
      <c r="B608" s="2"/>
      <c r="C608" s="2"/>
      <c r="D608" s="2"/>
      <c r="E608" s="2"/>
      <c r="F608" s="2"/>
      <c r="G608" s="2"/>
      <c r="H608" s="4"/>
      <c r="I608" s="2"/>
      <c r="J608" s="2"/>
      <c r="K608" s="2"/>
      <c r="L608" s="2"/>
      <c r="M608" s="4"/>
      <c r="N608" s="4"/>
      <c r="O608" s="2"/>
      <c r="P608" s="2"/>
    </row>
    <row r="609" spans="1:16" ht="21" customHeight="1">
      <c r="A609" s="2"/>
      <c r="B609" s="2"/>
      <c r="C609" s="2"/>
      <c r="D609" s="2"/>
      <c r="E609" s="2"/>
      <c r="F609" s="2"/>
      <c r="G609" s="2"/>
      <c r="H609" s="4"/>
      <c r="I609" s="2"/>
      <c r="J609" s="2"/>
      <c r="K609" s="2"/>
      <c r="L609" s="2"/>
      <c r="M609" s="4"/>
      <c r="N609" s="4"/>
      <c r="O609" s="2"/>
      <c r="P609" s="2"/>
    </row>
    <row r="610" spans="1:16" ht="21" customHeight="1">
      <c r="A610" s="2"/>
      <c r="B610" s="2"/>
      <c r="C610" s="2"/>
      <c r="D610" s="2"/>
      <c r="E610" s="2"/>
      <c r="F610" s="2"/>
      <c r="G610" s="2"/>
      <c r="H610" s="4"/>
      <c r="I610" s="2"/>
      <c r="J610" s="2"/>
      <c r="K610" s="2"/>
      <c r="L610" s="2"/>
      <c r="M610" s="4"/>
      <c r="N610" s="4"/>
      <c r="O610" s="2"/>
      <c r="P610" s="2"/>
    </row>
    <row r="611" spans="1:16" ht="21" customHeight="1">
      <c r="A611" s="2"/>
      <c r="B611" s="2"/>
      <c r="C611" s="2"/>
      <c r="D611" s="2"/>
      <c r="E611" s="2"/>
      <c r="F611" s="2"/>
      <c r="G611" s="2"/>
      <c r="H611" s="4"/>
      <c r="I611" s="2"/>
      <c r="J611" s="2"/>
      <c r="K611" s="2"/>
      <c r="L611" s="2"/>
      <c r="M611" s="4"/>
      <c r="N611" s="4"/>
      <c r="O611" s="2"/>
      <c r="P611" s="2"/>
    </row>
    <row r="612" spans="1:16" ht="21" customHeight="1">
      <c r="A612" s="2"/>
      <c r="B612" s="2"/>
      <c r="C612" s="2"/>
      <c r="D612" s="2"/>
      <c r="E612" s="2"/>
      <c r="F612" s="2"/>
      <c r="G612" s="2"/>
      <c r="H612" s="4"/>
      <c r="I612" s="2"/>
      <c r="J612" s="2"/>
      <c r="K612" s="2"/>
      <c r="L612" s="2"/>
      <c r="M612" s="4"/>
      <c r="N612" s="4"/>
      <c r="O612" s="2"/>
      <c r="P612" s="2"/>
    </row>
    <row r="613" spans="1:16" ht="21" customHeight="1">
      <c r="A613" s="2"/>
      <c r="B613" s="2"/>
      <c r="C613" s="2"/>
      <c r="D613" s="2"/>
      <c r="E613" s="2"/>
      <c r="F613" s="2"/>
      <c r="G613" s="2"/>
      <c r="H613" s="4"/>
      <c r="I613" s="2"/>
      <c r="J613" s="2"/>
      <c r="K613" s="2"/>
      <c r="L613" s="2"/>
      <c r="M613" s="4"/>
      <c r="N613" s="4"/>
      <c r="O613" s="2"/>
      <c r="P613" s="2"/>
    </row>
    <row r="614" spans="1:16" ht="21" customHeight="1">
      <c r="A614" s="2"/>
      <c r="B614" s="2"/>
      <c r="C614" s="2"/>
      <c r="D614" s="2"/>
      <c r="E614" s="2"/>
      <c r="F614" s="2"/>
      <c r="G614" s="2"/>
      <c r="H614" s="4"/>
      <c r="I614" s="2"/>
      <c r="J614" s="2"/>
      <c r="K614" s="2"/>
      <c r="L614" s="2"/>
      <c r="M614" s="4"/>
      <c r="N614" s="4"/>
      <c r="O614" s="2"/>
      <c r="P614" s="2"/>
    </row>
    <row r="615" spans="1:16" ht="21" customHeight="1">
      <c r="A615" s="2"/>
      <c r="B615" s="2"/>
      <c r="C615" s="2"/>
      <c r="D615" s="2"/>
      <c r="E615" s="2"/>
      <c r="F615" s="2"/>
      <c r="G615" s="2"/>
      <c r="H615" s="4"/>
      <c r="I615" s="2"/>
      <c r="J615" s="2"/>
      <c r="K615" s="2"/>
      <c r="L615" s="2"/>
      <c r="M615" s="4"/>
      <c r="N615" s="4"/>
      <c r="O615" s="2"/>
      <c r="P615" s="2"/>
    </row>
    <row r="616" spans="1:16" ht="21" customHeight="1">
      <c r="A616" s="2"/>
      <c r="B616" s="2"/>
      <c r="C616" s="2"/>
      <c r="D616" s="2"/>
      <c r="E616" s="2"/>
      <c r="F616" s="2"/>
      <c r="G616" s="2"/>
      <c r="H616" s="4"/>
      <c r="I616" s="2"/>
      <c r="J616" s="2"/>
      <c r="K616" s="2"/>
      <c r="L616" s="2"/>
      <c r="M616" s="4"/>
      <c r="N616" s="4"/>
      <c r="O616" s="2"/>
      <c r="P616" s="2"/>
    </row>
    <row r="617" spans="1:16" ht="21" customHeight="1">
      <c r="A617" s="2"/>
      <c r="B617" s="2"/>
      <c r="C617" s="2"/>
      <c r="D617" s="2"/>
      <c r="E617" s="2"/>
      <c r="F617" s="2"/>
      <c r="G617" s="2"/>
      <c r="H617" s="4"/>
      <c r="I617" s="2"/>
      <c r="J617" s="2"/>
      <c r="K617" s="2"/>
      <c r="L617" s="2"/>
      <c r="M617" s="4"/>
      <c r="N617" s="4"/>
      <c r="O617" s="2"/>
      <c r="P617" s="2"/>
    </row>
    <row r="618" spans="1:16" ht="21" customHeight="1">
      <c r="A618" s="2"/>
      <c r="B618" s="2"/>
      <c r="C618" s="2"/>
      <c r="D618" s="2"/>
      <c r="E618" s="2"/>
      <c r="F618" s="2"/>
      <c r="G618" s="2"/>
      <c r="H618" s="4"/>
      <c r="I618" s="2"/>
      <c r="J618" s="2"/>
      <c r="K618" s="2"/>
      <c r="L618" s="2"/>
      <c r="M618" s="4"/>
      <c r="N618" s="4"/>
      <c r="O618" s="2"/>
      <c r="P618" s="2"/>
    </row>
    <row r="619" spans="1:16" ht="21" customHeight="1">
      <c r="A619" s="2"/>
      <c r="B619" s="2"/>
      <c r="C619" s="2"/>
      <c r="D619" s="2"/>
      <c r="E619" s="2"/>
      <c r="F619" s="2"/>
      <c r="G619" s="2"/>
      <c r="H619" s="4"/>
      <c r="I619" s="2"/>
      <c r="J619" s="2"/>
      <c r="K619" s="2"/>
      <c r="L619" s="2"/>
      <c r="M619" s="4"/>
      <c r="N619" s="4"/>
      <c r="O619" s="2"/>
      <c r="P619" s="2"/>
    </row>
    <row r="620" spans="1:16" ht="21" customHeight="1">
      <c r="A620" s="2"/>
      <c r="B620" s="2"/>
      <c r="C620" s="2"/>
      <c r="D620" s="2"/>
      <c r="E620" s="2"/>
      <c r="F620" s="2"/>
      <c r="G620" s="2"/>
      <c r="H620" s="4"/>
      <c r="I620" s="2"/>
      <c r="J620" s="2"/>
      <c r="K620" s="2"/>
      <c r="L620" s="2"/>
      <c r="M620" s="4"/>
      <c r="N620" s="4"/>
      <c r="O620" s="2"/>
      <c r="P620" s="2"/>
    </row>
    <row r="621" spans="1:16" ht="21" customHeight="1">
      <c r="A621" s="2"/>
      <c r="B621" s="2"/>
      <c r="C621" s="2"/>
      <c r="D621" s="2"/>
      <c r="E621" s="2"/>
      <c r="F621" s="2"/>
      <c r="G621" s="2"/>
      <c r="H621" s="4"/>
      <c r="I621" s="2"/>
      <c r="J621" s="2"/>
      <c r="K621" s="2"/>
      <c r="L621" s="2"/>
      <c r="M621" s="4"/>
      <c r="N621" s="4"/>
      <c r="O621" s="2"/>
      <c r="P621" s="2"/>
    </row>
    <row r="622" spans="1:16" ht="21" customHeight="1">
      <c r="A622" s="2"/>
      <c r="B622" s="2"/>
      <c r="C622" s="2"/>
      <c r="D622" s="2"/>
      <c r="E622" s="2"/>
      <c r="F622" s="2"/>
      <c r="G622" s="2"/>
      <c r="H622" s="4"/>
      <c r="I622" s="2"/>
      <c r="J622" s="2"/>
      <c r="K622" s="2"/>
      <c r="L622" s="2"/>
      <c r="M622" s="4"/>
      <c r="N622" s="4"/>
      <c r="O622" s="2"/>
      <c r="P622" s="2"/>
    </row>
    <row r="623" spans="1:16" ht="21" customHeight="1">
      <c r="A623" s="2"/>
      <c r="B623" s="2"/>
      <c r="C623" s="2"/>
      <c r="D623" s="2"/>
      <c r="E623" s="2"/>
      <c r="F623" s="2"/>
      <c r="G623" s="2"/>
      <c r="H623" s="4"/>
      <c r="I623" s="2"/>
      <c r="J623" s="2"/>
      <c r="K623" s="2"/>
      <c r="L623" s="2"/>
      <c r="M623" s="4"/>
      <c r="N623" s="4"/>
      <c r="O623" s="2"/>
      <c r="P623" s="2"/>
    </row>
    <row r="624" spans="1:16" ht="21" customHeight="1">
      <c r="A624" s="2"/>
      <c r="B624" s="2"/>
      <c r="C624" s="2"/>
      <c r="D624" s="2"/>
      <c r="E624" s="2"/>
      <c r="F624" s="2"/>
      <c r="G624" s="2"/>
      <c r="H624" s="4"/>
      <c r="I624" s="2"/>
      <c r="J624" s="2"/>
      <c r="K624" s="2"/>
      <c r="L624" s="2"/>
      <c r="M624" s="4"/>
      <c r="N624" s="4"/>
      <c r="O624" s="2"/>
      <c r="P624" s="2"/>
    </row>
    <row r="625" spans="1:16" ht="21" customHeight="1">
      <c r="A625" s="2"/>
      <c r="B625" s="2"/>
      <c r="C625" s="2"/>
      <c r="D625" s="2"/>
      <c r="E625" s="2"/>
      <c r="F625" s="2"/>
      <c r="G625" s="2"/>
      <c r="H625" s="4"/>
      <c r="I625" s="2"/>
      <c r="J625" s="2"/>
      <c r="K625" s="2"/>
      <c r="L625" s="2"/>
      <c r="M625" s="4"/>
      <c r="N625" s="4"/>
      <c r="O625" s="2"/>
      <c r="P625" s="2"/>
    </row>
    <row r="626" spans="1:16" ht="21" customHeight="1">
      <c r="A626" s="2"/>
      <c r="B626" s="2"/>
      <c r="C626" s="2"/>
      <c r="D626" s="2"/>
      <c r="E626" s="2"/>
      <c r="F626" s="2"/>
      <c r="G626" s="2"/>
      <c r="H626" s="4"/>
      <c r="I626" s="2"/>
      <c r="J626" s="2"/>
      <c r="K626" s="2"/>
      <c r="L626" s="2"/>
      <c r="M626" s="4"/>
      <c r="N626" s="4"/>
      <c r="O626" s="2"/>
      <c r="P626" s="2"/>
    </row>
    <row r="627" spans="1:16" ht="21" customHeight="1">
      <c r="A627" s="2"/>
      <c r="B627" s="2"/>
      <c r="C627" s="2"/>
      <c r="D627" s="2"/>
      <c r="E627" s="2"/>
      <c r="F627" s="2"/>
      <c r="G627" s="2"/>
      <c r="H627" s="4"/>
      <c r="I627" s="2"/>
      <c r="J627" s="2"/>
      <c r="K627" s="2"/>
      <c r="L627" s="2"/>
      <c r="M627" s="4"/>
      <c r="N627" s="4"/>
      <c r="O627" s="2"/>
      <c r="P627" s="2"/>
    </row>
    <row r="628" spans="1:16" ht="21" customHeight="1">
      <c r="A628" s="2"/>
      <c r="B628" s="2"/>
      <c r="C628" s="2"/>
      <c r="D628" s="2"/>
      <c r="E628" s="2"/>
      <c r="F628" s="2"/>
      <c r="G628" s="2"/>
      <c r="H628" s="4"/>
      <c r="I628" s="2"/>
      <c r="J628" s="2"/>
      <c r="K628" s="2"/>
      <c r="L628" s="2"/>
      <c r="M628" s="4"/>
      <c r="N628" s="4"/>
      <c r="O628" s="2"/>
      <c r="P628" s="2"/>
    </row>
    <row r="629" spans="1:16" ht="21" customHeight="1">
      <c r="A629" s="2"/>
      <c r="B629" s="2"/>
      <c r="C629" s="2"/>
      <c r="D629" s="2"/>
      <c r="E629" s="2"/>
      <c r="F629" s="2"/>
      <c r="G629" s="2"/>
      <c r="H629" s="4"/>
      <c r="I629" s="2"/>
      <c r="J629" s="2"/>
      <c r="K629" s="2"/>
      <c r="L629" s="2"/>
      <c r="M629" s="4"/>
      <c r="N629" s="4"/>
      <c r="O629" s="2"/>
      <c r="P629" s="2"/>
    </row>
    <row r="630" spans="1:16" ht="21" customHeight="1">
      <c r="A630" s="2"/>
      <c r="B630" s="2"/>
      <c r="C630" s="2"/>
      <c r="D630" s="2"/>
      <c r="E630" s="2"/>
      <c r="F630" s="2"/>
      <c r="G630" s="2"/>
      <c r="H630" s="4"/>
      <c r="I630" s="2"/>
      <c r="J630" s="2"/>
      <c r="K630" s="2"/>
      <c r="L630" s="2"/>
      <c r="M630" s="4"/>
      <c r="N630" s="4"/>
      <c r="O630" s="2"/>
      <c r="P630" s="2"/>
    </row>
    <row r="631" spans="1:16" ht="21" customHeight="1">
      <c r="A631" s="2"/>
      <c r="B631" s="2"/>
      <c r="C631" s="2"/>
      <c r="D631" s="2"/>
      <c r="E631" s="2"/>
      <c r="F631" s="2"/>
      <c r="G631" s="2"/>
      <c r="H631" s="4"/>
      <c r="I631" s="2"/>
      <c r="J631" s="2"/>
      <c r="K631" s="2"/>
      <c r="L631" s="2"/>
      <c r="M631" s="4"/>
      <c r="N631" s="4"/>
      <c r="O631" s="2"/>
      <c r="P631" s="2"/>
    </row>
    <row r="632" spans="1:16" ht="21" customHeight="1">
      <c r="A632" s="2"/>
      <c r="B632" s="2"/>
      <c r="C632" s="2"/>
      <c r="D632" s="2"/>
      <c r="E632" s="2"/>
      <c r="F632" s="2"/>
      <c r="G632" s="2"/>
      <c r="H632" s="4"/>
      <c r="I632" s="2"/>
      <c r="J632" s="2"/>
      <c r="K632" s="2"/>
      <c r="L632" s="2"/>
      <c r="M632" s="4"/>
      <c r="N632" s="4"/>
      <c r="O632" s="2"/>
      <c r="P632" s="2"/>
    </row>
    <row r="633" spans="1:16" ht="21" customHeight="1">
      <c r="A633" s="2"/>
      <c r="B633" s="2"/>
      <c r="C633" s="2"/>
      <c r="D633" s="2"/>
      <c r="E633" s="2"/>
      <c r="F633" s="2"/>
      <c r="G633" s="2"/>
      <c r="H633" s="4"/>
      <c r="I633" s="2"/>
      <c r="J633" s="2"/>
      <c r="K633" s="2"/>
      <c r="L633" s="2"/>
      <c r="M633" s="4"/>
      <c r="N633" s="4"/>
      <c r="O633" s="2"/>
      <c r="P633" s="2"/>
    </row>
    <row r="634" spans="1:16" ht="21" customHeight="1">
      <c r="A634" s="2"/>
      <c r="B634" s="2"/>
      <c r="C634" s="2"/>
      <c r="D634" s="2"/>
      <c r="E634" s="2"/>
      <c r="F634" s="2"/>
      <c r="G634" s="2"/>
      <c r="H634" s="4"/>
      <c r="I634" s="2"/>
      <c r="J634" s="2"/>
      <c r="K634" s="2"/>
      <c r="L634" s="2"/>
      <c r="M634" s="4"/>
      <c r="N634" s="4"/>
      <c r="O634" s="2"/>
      <c r="P634" s="2"/>
    </row>
    <row r="635" spans="1:16" ht="21" customHeight="1">
      <c r="A635" s="2"/>
      <c r="B635" s="2"/>
      <c r="C635" s="2"/>
      <c r="D635" s="2"/>
      <c r="E635" s="2"/>
      <c r="F635" s="2"/>
      <c r="G635" s="2"/>
      <c r="H635" s="4"/>
      <c r="I635" s="2"/>
      <c r="J635" s="2"/>
      <c r="K635" s="2"/>
      <c r="L635" s="2"/>
      <c r="M635" s="4"/>
      <c r="N635" s="4"/>
      <c r="O635" s="2"/>
      <c r="P635" s="2"/>
    </row>
    <row r="636" spans="1:16" ht="21" customHeight="1">
      <c r="A636" s="2"/>
      <c r="B636" s="2"/>
      <c r="C636" s="2"/>
      <c r="D636" s="2"/>
      <c r="E636" s="2"/>
      <c r="F636" s="2"/>
      <c r="G636" s="2"/>
      <c r="H636" s="4"/>
      <c r="I636" s="2"/>
      <c r="J636" s="2"/>
      <c r="K636" s="2"/>
      <c r="L636" s="2"/>
      <c r="M636" s="4"/>
      <c r="N636" s="4"/>
      <c r="O636" s="2"/>
      <c r="P636" s="2"/>
    </row>
    <row r="637" spans="1:16" ht="21" customHeight="1">
      <c r="A637" s="2"/>
      <c r="B637" s="2"/>
      <c r="C637" s="2"/>
      <c r="D637" s="2"/>
      <c r="E637" s="2"/>
      <c r="F637" s="2"/>
      <c r="G637" s="2"/>
      <c r="H637" s="4"/>
      <c r="I637" s="2"/>
      <c r="J637" s="2"/>
      <c r="K637" s="2"/>
      <c r="L637" s="2"/>
      <c r="M637" s="4"/>
      <c r="N637" s="4"/>
      <c r="O637" s="2"/>
      <c r="P637" s="2"/>
    </row>
    <row r="638" spans="1:16" ht="21" customHeight="1">
      <c r="A638" s="2"/>
      <c r="B638" s="2"/>
      <c r="C638" s="2"/>
      <c r="D638" s="2"/>
      <c r="E638" s="2"/>
      <c r="F638" s="2"/>
      <c r="G638" s="2"/>
      <c r="H638" s="4"/>
      <c r="I638" s="2"/>
      <c r="J638" s="2"/>
      <c r="K638" s="2"/>
      <c r="L638" s="2"/>
      <c r="M638" s="4"/>
      <c r="N638" s="4"/>
      <c r="O638" s="2"/>
      <c r="P638" s="2"/>
    </row>
    <row r="639" spans="1:16" ht="21" customHeight="1">
      <c r="A639" s="2"/>
      <c r="B639" s="2"/>
      <c r="C639" s="2"/>
      <c r="D639" s="2"/>
      <c r="E639" s="2"/>
      <c r="F639" s="2"/>
      <c r="G639" s="2"/>
      <c r="H639" s="4"/>
      <c r="I639" s="2"/>
      <c r="J639" s="2"/>
      <c r="K639" s="2"/>
      <c r="L639" s="2"/>
      <c r="M639" s="4"/>
      <c r="N639" s="4"/>
      <c r="O639" s="2"/>
      <c r="P639" s="2"/>
    </row>
    <row r="640" spans="1:16" ht="21" customHeight="1">
      <c r="A640" s="2"/>
      <c r="B640" s="2"/>
      <c r="C640" s="2"/>
      <c r="D640" s="2"/>
      <c r="E640" s="2"/>
      <c r="F640" s="2"/>
      <c r="G640" s="2"/>
      <c r="H640" s="4"/>
      <c r="I640" s="2"/>
      <c r="J640" s="2"/>
      <c r="K640" s="2"/>
      <c r="L640" s="2"/>
      <c r="M640" s="4"/>
      <c r="N640" s="4"/>
      <c r="O640" s="2"/>
      <c r="P640" s="2"/>
    </row>
    <row r="641" spans="1:16" ht="21" customHeight="1">
      <c r="A641" s="2"/>
      <c r="B641" s="2"/>
      <c r="C641" s="2"/>
      <c r="D641" s="2"/>
      <c r="E641" s="2"/>
      <c r="F641" s="2"/>
      <c r="G641" s="2"/>
      <c r="H641" s="4"/>
      <c r="I641" s="2"/>
      <c r="J641" s="2"/>
      <c r="K641" s="2"/>
      <c r="L641" s="2"/>
      <c r="M641" s="4"/>
      <c r="N641" s="4"/>
      <c r="O641" s="2"/>
      <c r="P641" s="2"/>
    </row>
    <row r="642" spans="1:16" ht="21" customHeight="1">
      <c r="A642" s="2"/>
      <c r="B642" s="2"/>
      <c r="C642" s="2"/>
      <c r="D642" s="2"/>
      <c r="E642" s="2"/>
      <c r="F642" s="2"/>
      <c r="G642" s="2"/>
      <c r="H642" s="4"/>
      <c r="I642" s="2"/>
      <c r="J642" s="2"/>
      <c r="K642" s="2"/>
      <c r="L642" s="2"/>
      <c r="M642" s="4"/>
      <c r="N642" s="4"/>
      <c r="O642" s="2"/>
      <c r="P642" s="2"/>
    </row>
    <row r="643" spans="1:16" ht="21" customHeight="1">
      <c r="A643" s="2"/>
      <c r="B643" s="2"/>
      <c r="C643" s="2"/>
      <c r="D643" s="2"/>
      <c r="E643" s="2"/>
      <c r="F643" s="2"/>
      <c r="G643" s="2"/>
      <c r="H643" s="4"/>
      <c r="I643" s="2"/>
      <c r="J643" s="2"/>
      <c r="K643" s="2"/>
      <c r="L643" s="2"/>
      <c r="M643" s="4"/>
      <c r="N643" s="4"/>
      <c r="O643" s="2"/>
      <c r="P643" s="2"/>
    </row>
    <row r="644" spans="1:16" ht="21" customHeight="1">
      <c r="A644" s="2"/>
      <c r="B644" s="2"/>
      <c r="C644" s="2"/>
      <c r="D644" s="2"/>
      <c r="E644" s="2"/>
      <c r="F644" s="2"/>
      <c r="G644" s="2"/>
      <c r="H644" s="4"/>
      <c r="I644" s="2"/>
      <c r="J644" s="2"/>
      <c r="K644" s="2"/>
      <c r="L644" s="2"/>
      <c r="M644" s="4"/>
      <c r="N644" s="4"/>
      <c r="O644" s="2"/>
      <c r="P644" s="2"/>
    </row>
    <row r="645" spans="1:16" ht="21" customHeight="1">
      <c r="A645" s="2"/>
      <c r="B645" s="2"/>
      <c r="C645" s="2"/>
      <c r="D645" s="2"/>
      <c r="E645" s="2"/>
      <c r="F645" s="2"/>
      <c r="G645" s="2"/>
      <c r="H645" s="4"/>
      <c r="I645" s="2"/>
      <c r="J645" s="2"/>
      <c r="K645" s="2"/>
      <c r="L645" s="2"/>
      <c r="M645" s="4"/>
      <c r="N645" s="4"/>
      <c r="O645" s="2"/>
      <c r="P645" s="2"/>
    </row>
    <row r="646" spans="1:16" ht="21" customHeight="1">
      <c r="A646" s="2"/>
      <c r="B646" s="2"/>
      <c r="C646" s="2"/>
      <c r="D646" s="2"/>
      <c r="E646" s="2"/>
      <c r="F646" s="2"/>
      <c r="G646" s="2"/>
      <c r="H646" s="4"/>
      <c r="I646" s="2"/>
      <c r="J646" s="2"/>
      <c r="K646" s="2"/>
      <c r="L646" s="2"/>
      <c r="M646" s="4"/>
      <c r="N646" s="4"/>
      <c r="O646" s="2"/>
      <c r="P646" s="2"/>
    </row>
    <row r="647" spans="1:16" ht="21" customHeight="1">
      <c r="A647" s="2"/>
      <c r="B647" s="2"/>
      <c r="C647" s="2"/>
      <c r="D647" s="2"/>
      <c r="E647" s="2"/>
      <c r="F647" s="2"/>
      <c r="G647" s="2"/>
      <c r="H647" s="4"/>
      <c r="I647" s="2"/>
      <c r="J647" s="2"/>
      <c r="K647" s="2"/>
      <c r="L647" s="2"/>
      <c r="M647" s="4"/>
      <c r="N647" s="4"/>
      <c r="O647" s="2"/>
      <c r="P647" s="2"/>
    </row>
    <row r="648" spans="1:16" ht="21" customHeight="1">
      <c r="A648" s="2"/>
      <c r="B648" s="2"/>
      <c r="C648" s="2"/>
      <c r="D648" s="2"/>
      <c r="E648" s="2"/>
      <c r="F648" s="2"/>
      <c r="G648" s="2"/>
      <c r="H648" s="4"/>
      <c r="I648" s="2"/>
      <c r="J648" s="2"/>
      <c r="K648" s="2"/>
      <c r="L648" s="2"/>
      <c r="M648" s="4"/>
      <c r="N648" s="4"/>
      <c r="O648" s="2"/>
      <c r="P648" s="2"/>
    </row>
    <row r="649" spans="1:16" ht="21" customHeight="1">
      <c r="A649" s="2"/>
      <c r="B649" s="2"/>
      <c r="C649" s="2"/>
      <c r="D649" s="2"/>
      <c r="E649" s="2"/>
      <c r="F649" s="2"/>
      <c r="G649" s="2"/>
      <c r="H649" s="4"/>
      <c r="I649" s="2"/>
      <c r="J649" s="2"/>
      <c r="K649" s="2"/>
      <c r="L649" s="2"/>
      <c r="M649" s="4"/>
      <c r="N649" s="4"/>
      <c r="O649" s="2"/>
      <c r="P649" s="2"/>
    </row>
    <row r="650" spans="1:16" ht="21" customHeight="1">
      <c r="A650" s="2"/>
      <c r="B650" s="2"/>
      <c r="C650" s="2"/>
      <c r="D650" s="2"/>
      <c r="E650" s="2"/>
      <c r="F650" s="2"/>
      <c r="G650" s="2"/>
      <c r="H650" s="4"/>
      <c r="I650" s="2"/>
      <c r="J650" s="2"/>
      <c r="K650" s="2"/>
      <c r="L650" s="2"/>
      <c r="M650" s="4"/>
      <c r="N650" s="4"/>
      <c r="O650" s="2"/>
      <c r="P650" s="2"/>
    </row>
    <row r="651" spans="1:16" ht="21" customHeight="1">
      <c r="A651" s="2"/>
      <c r="B651" s="2"/>
      <c r="C651" s="2"/>
      <c r="D651" s="2"/>
      <c r="E651" s="2"/>
      <c r="F651" s="2"/>
      <c r="G651" s="2"/>
      <c r="H651" s="4"/>
      <c r="I651" s="2"/>
      <c r="J651" s="2"/>
      <c r="K651" s="2"/>
      <c r="L651" s="2"/>
      <c r="M651" s="4"/>
      <c r="N651" s="4"/>
      <c r="O651" s="2"/>
      <c r="P651" s="2"/>
    </row>
    <row r="652" spans="1:16" ht="21" customHeight="1">
      <c r="A652" s="2"/>
      <c r="B652" s="2"/>
      <c r="C652" s="2"/>
      <c r="D652" s="2"/>
      <c r="E652" s="2"/>
      <c r="F652" s="2"/>
      <c r="G652" s="2"/>
      <c r="H652" s="4"/>
      <c r="I652" s="2"/>
      <c r="J652" s="2"/>
      <c r="K652" s="2"/>
      <c r="L652" s="2"/>
      <c r="M652" s="4"/>
      <c r="N652" s="4"/>
      <c r="O652" s="2"/>
      <c r="P652" s="2"/>
    </row>
    <row r="653" spans="1:16" ht="21" customHeight="1">
      <c r="A653" s="2"/>
      <c r="B653" s="2"/>
      <c r="C653" s="2"/>
      <c r="D653" s="2"/>
      <c r="E653" s="2"/>
      <c r="F653" s="2"/>
      <c r="G653" s="2"/>
      <c r="H653" s="4"/>
      <c r="I653" s="2"/>
      <c r="J653" s="2"/>
      <c r="K653" s="2"/>
      <c r="L653" s="2"/>
      <c r="M653" s="4"/>
      <c r="N653" s="4"/>
      <c r="O653" s="2"/>
      <c r="P653" s="2"/>
    </row>
    <row r="654" spans="1:16" ht="21" customHeight="1">
      <c r="A654" s="2"/>
      <c r="B654" s="2"/>
      <c r="C654" s="2"/>
      <c r="D654" s="2"/>
      <c r="E654" s="2"/>
      <c r="F654" s="2"/>
      <c r="G654" s="2"/>
      <c r="H654" s="4"/>
      <c r="I654" s="2"/>
      <c r="J654" s="2"/>
      <c r="K654" s="2"/>
      <c r="L654" s="2"/>
      <c r="M654" s="4"/>
      <c r="N654" s="4"/>
      <c r="O654" s="2"/>
      <c r="P654" s="2"/>
    </row>
    <row r="655" spans="1:16" ht="21" customHeight="1">
      <c r="A655" s="2"/>
      <c r="B655" s="2"/>
      <c r="C655" s="2"/>
      <c r="D655" s="2"/>
      <c r="E655" s="2"/>
      <c r="F655" s="2"/>
      <c r="G655" s="2"/>
      <c r="H655" s="4"/>
      <c r="I655" s="2"/>
      <c r="J655" s="2"/>
      <c r="K655" s="2"/>
      <c r="L655" s="2"/>
      <c r="M655" s="4"/>
      <c r="N655" s="4"/>
      <c r="O655" s="2"/>
      <c r="P655" s="2"/>
    </row>
    <row r="656" spans="1:16" ht="21" customHeight="1">
      <c r="A656" s="2"/>
      <c r="B656" s="2"/>
      <c r="C656" s="2"/>
      <c r="D656" s="2"/>
      <c r="E656" s="2"/>
      <c r="F656" s="2"/>
      <c r="G656" s="2"/>
      <c r="H656" s="4"/>
      <c r="I656" s="2"/>
      <c r="J656" s="2"/>
      <c r="K656" s="2"/>
      <c r="L656" s="2"/>
      <c r="M656" s="4"/>
      <c r="N656" s="4"/>
      <c r="O656" s="2"/>
      <c r="P656" s="2"/>
    </row>
    <row r="657" spans="1:16" ht="21" customHeight="1">
      <c r="A657" s="2"/>
      <c r="B657" s="2"/>
      <c r="C657" s="2"/>
      <c r="D657" s="2"/>
      <c r="E657" s="2"/>
      <c r="F657" s="2"/>
      <c r="G657" s="2"/>
      <c r="H657" s="4"/>
      <c r="I657" s="2"/>
      <c r="J657" s="2"/>
      <c r="K657" s="2"/>
      <c r="L657" s="2"/>
      <c r="M657" s="4"/>
      <c r="N657" s="4"/>
      <c r="O657" s="2"/>
      <c r="P657" s="2"/>
    </row>
    <row r="658" spans="1:16" ht="21" customHeight="1">
      <c r="A658" s="2"/>
      <c r="B658" s="2"/>
      <c r="C658" s="2"/>
      <c r="D658" s="2"/>
      <c r="E658" s="2"/>
      <c r="F658" s="2"/>
      <c r="G658" s="2"/>
      <c r="H658" s="4"/>
      <c r="I658" s="2"/>
      <c r="J658" s="2"/>
      <c r="K658" s="2"/>
      <c r="L658" s="2"/>
      <c r="M658" s="4"/>
      <c r="N658" s="4"/>
      <c r="O658" s="2"/>
      <c r="P658" s="2"/>
    </row>
    <row r="659" spans="1:16" ht="21" customHeight="1">
      <c r="A659" s="2"/>
      <c r="B659" s="2"/>
      <c r="C659" s="2"/>
      <c r="D659" s="2"/>
      <c r="E659" s="2"/>
      <c r="F659" s="2"/>
      <c r="G659" s="2"/>
      <c r="H659" s="4"/>
      <c r="I659" s="2"/>
      <c r="J659" s="2"/>
      <c r="K659" s="2"/>
      <c r="L659" s="2"/>
      <c r="M659" s="4"/>
      <c r="N659" s="4"/>
      <c r="O659" s="2"/>
      <c r="P659" s="2"/>
    </row>
    <row r="660" spans="1:16" ht="21" customHeight="1">
      <c r="A660" s="2"/>
      <c r="B660" s="2"/>
      <c r="C660" s="2"/>
      <c r="D660" s="2"/>
      <c r="E660" s="2"/>
      <c r="F660" s="2"/>
      <c r="G660" s="2"/>
      <c r="H660" s="4"/>
      <c r="I660" s="2"/>
      <c r="J660" s="2"/>
      <c r="K660" s="2"/>
      <c r="L660" s="2"/>
      <c r="M660" s="4"/>
      <c r="N660" s="4"/>
      <c r="O660" s="2"/>
      <c r="P660" s="2"/>
    </row>
    <row r="661" spans="1:16" ht="21" customHeight="1">
      <c r="A661" s="2"/>
      <c r="B661" s="2"/>
      <c r="C661" s="2"/>
      <c r="D661" s="2"/>
      <c r="E661" s="2"/>
      <c r="F661" s="2"/>
      <c r="G661" s="2"/>
      <c r="H661" s="4"/>
      <c r="I661" s="2"/>
      <c r="J661" s="2"/>
      <c r="K661" s="2"/>
      <c r="L661" s="2"/>
      <c r="M661" s="4"/>
      <c r="N661" s="4"/>
      <c r="O661" s="2"/>
      <c r="P661" s="2"/>
    </row>
    <row r="662" spans="1:16" ht="21" customHeight="1">
      <c r="A662" s="2"/>
      <c r="B662" s="2"/>
      <c r="C662" s="2"/>
      <c r="D662" s="2"/>
      <c r="E662" s="2"/>
      <c r="F662" s="2"/>
      <c r="G662" s="2"/>
      <c r="H662" s="4"/>
      <c r="I662" s="2"/>
      <c r="J662" s="2"/>
      <c r="K662" s="2"/>
      <c r="L662" s="2"/>
      <c r="M662" s="4"/>
      <c r="N662" s="4"/>
      <c r="O662" s="2"/>
      <c r="P662" s="2"/>
    </row>
    <row r="663" spans="1:16" ht="21" customHeight="1">
      <c r="A663" s="2"/>
      <c r="B663" s="2"/>
      <c r="C663" s="2"/>
      <c r="D663" s="2"/>
      <c r="E663" s="2"/>
      <c r="F663" s="2"/>
      <c r="G663" s="2"/>
      <c r="H663" s="4"/>
      <c r="I663" s="2"/>
      <c r="J663" s="2"/>
      <c r="K663" s="2"/>
      <c r="L663" s="2"/>
      <c r="M663" s="4"/>
      <c r="N663" s="4"/>
      <c r="O663" s="2"/>
      <c r="P663" s="2"/>
    </row>
    <row r="664" spans="1:16" ht="21" customHeight="1">
      <c r="A664" s="2"/>
      <c r="B664" s="2"/>
      <c r="C664" s="2"/>
      <c r="D664" s="2"/>
      <c r="E664" s="2"/>
      <c r="F664" s="2"/>
      <c r="G664" s="2"/>
      <c r="H664" s="4"/>
      <c r="I664" s="2"/>
      <c r="J664" s="2"/>
      <c r="K664" s="2"/>
      <c r="L664" s="2"/>
      <c r="M664" s="4"/>
      <c r="N664" s="4"/>
      <c r="O664" s="2"/>
      <c r="P664" s="2"/>
    </row>
    <row r="665" spans="1:16" ht="21" customHeight="1">
      <c r="A665" s="2"/>
      <c r="B665" s="2"/>
      <c r="C665" s="2"/>
      <c r="D665" s="2"/>
      <c r="E665" s="2"/>
      <c r="F665" s="2"/>
      <c r="G665" s="2"/>
      <c r="H665" s="4"/>
      <c r="I665" s="2"/>
      <c r="J665" s="2"/>
      <c r="K665" s="2"/>
      <c r="L665" s="2"/>
      <c r="M665" s="4"/>
      <c r="N665" s="4"/>
      <c r="O665" s="2"/>
      <c r="P665" s="2"/>
    </row>
    <row r="666" spans="1:16" ht="21" customHeight="1">
      <c r="A666" s="2"/>
      <c r="B666" s="2"/>
      <c r="C666" s="2"/>
      <c r="D666" s="2"/>
      <c r="E666" s="2"/>
      <c r="F666" s="2"/>
      <c r="G666" s="2"/>
      <c r="H666" s="4"/>
      <c r="I666" s="2"/>
      <c r="J666" s="2"/>
      <c r="K666" s="2"/>
      <c r="L666" s="2"/>
      <c r="M666" s="4"/>
      <c r="N666" s="4"/>
      <c r="O666" s="2"/>
      <c r="P666" s="2"/>
    </row>
    <row r="667" spans="1:16" ht="21" customHeight="1">
      <c r="A667" s="2"/>
      <c r="B667" s="2"/>
      <c r="C667" s="2"/>
      <c r="D667" s="2"/>
      <c r="E667" s="2"/>
      <c r="F667" s="2"/>
      <c r="G667" s="2"/>
      <c r="H667" s="4"/>
      <c r="I667" s="2"/>
      <c r="J667" s="2"/>
      <c r="K667" s="2"/>
      <c r="L667" s="2"/>
      <c r="M667" s="4"/>
      <c r="N667" s="4"/>
      <c r="O667" s="2"/>
      <c r="P667" s="2"/>
    </row>
    <row r="668" spans="1:16" ht="21" customHeight="1">
      <c r="A668" s="2"/>
      <c r="B668" s="2"/>
      <c r="C668" s="2"/>
      <c r="D668" s="2"/>
      <c r="E668" s="2"/>
      <c r="F668" s="2"/>
      <c r="G668" s="2"/>
      <c r="H668" s="4"/>
      <c r="I668" s="2"/>
      <c r="J668" s="2"/>
      <c r="K668" s="2"/>
      <c r="L668" s="2"/>
      <c r="M668" s="4"/>
      <c r="N668" s="4"/>
      <c r="O668" s="2"/>
      <c r="P668" s="2"/>
    </row>
    <row r="669" spans="1:16" ht="21" customHeight="1">
      <c r="A669" s="2"/>
      <c r="B669" s="2"/>
      <c r="C669" s="2"/>
      <c r="D669" s="2"/>
      <c r="E669" s="2"/>
      <c r="F669" s="2"/>
      <c r="G669" s="2"/>
      <c r="H669" s="4"/>
      <c r="I669" s="2"/>
      <c r="J669" s="2"/>
      <c r="K669" s="2"/>
      <c r="L669" s="2"/>
      <c r="M669" s="4"/>
      <c r="N669" s="4"/>
      <c r="O669" s="2"/>
      <c r="P669" s="2"/>
    </row>
    <row r="670" spans="1:16" ht="21" customHeight="1">
      <c r="A670" s="2"/>
      <c r="B670" s="2"/>
      <c r="C670" s="2"/>
      <c r="D670" s="2"/>
      <c r="E670" s="2"/>
      <c r="F670" s="2"/>
      <c r="G670" s="2"/>
      <c r="H670" s="4"/>
      <c r="I670" s="2"/>
      <c r="J670" s="2"/>
      <c r="K670" s="2"/>
      <c r="L670" s="2"/>
      <c r="M670" s="4"/>
      <c r="N670" s="4"/>
      <c r="O670" s="2"/>
      <c r="P670" s="2"/>
    </row>
    <row r="671" spans="1:16" ht="21" customHeight="1">
      <c r="A671" s="2"/>
      <c r="B671" s="2"/>
      <c r="C671" s="2"/>
      <c r="D671" s="2"/>
      <c r="E671" s="2"/>
      <c r="F671" s="2"/>
      <c r="G671" s="2"/>
      <c r="H671" s="4"/>
      <c r="I671" s="2"/>
      <c r="J671" s="2"/>
      <c r="K671" s="2"/>
      <c r="L671" s="2"/>
      <c r="M671" s="4"/>
      <c r="N671" s="4"/>
      <c r="O671" s="2"/>
      <c r="P671" s="2"/>
    </row>
    <row r="672" spans="1:16" ht="21" customHeight="1">
      <c r="A672" s="2"/>
      <c r="B672" s="2"/>
      <c r="C672" s="2"/>
      <c r="D672" s="2"/>
      <c r="E672" s="2"/>
      <c r="F672" s="2"/>
      <c r="G672" s="2"/>
      <c r="H672" s="4"/>
      <c r="I672" s="2"/>
      <c r="J672" s="2"/>
      <c r="K672" s="2"/>
      <c r="L672" s="2"/>
      <c r="M672" s="4"/>
      <c r="N672" s="4"/>
      <c r="O672" s="2"/>
      <c r="P672" s="2"/>
    </row>
    <row r="673" spans="1:16" ht="21" customHeight="1">
      <c r="A673" s="2"/>
      <c r="B673" s="2"/>
      <c r="C673" s="2"/>
      <c r="D673" s="2"/>
      <c r="E673" s="2"/>
      <c r="F673" s="2"/>
      <c r="G673" s="2"/>
      <c r="H673" s="4"/>
      <c r="I673" s="2"/>
      <c r="J673" s="2"/>
      <c r="K673" s="2"/>
      <c r="L673" s="2"/>
      <c r="M673" s="4"/>
      <c r="N673" s="4"/>
      <c r="O673" s="2"/>
      <c r="P673" s="2"/>
    </row>
    <row r="674" spans="1:16" ht="21" customHeight="1">
      <c r="A674" s="2"/>
      <c r="B674" s="2"/>
      <c r="C674" s="2"/>
      <c r="D674" s="2"/>
      <c r="E674" s="2"/>
      <c r="F674" s="2"/>
      <c r="G674" s="2"/>
      <c r="H674" s="4"/>
      <c r="I674" s="2"/>
      <c r="J674" s="2"/>
      <c r="K674" s="2"/>
      <c r="L674" s="2"/>
      <c r="M674" s="4"/>
      <c r="N674" s="4"/>
      <c r="O674" s="2"/>
      <c r="P674" s="2"/>
    </row>
    <row r="675" spans="1:16" ht="21" customHeight="1">
      <c r="A675" s="2"/>
      <c r="B675" s="2"/>
      <c r="C675" s="2"/>
      <c r="D675" s="2"/>
      <c r="E675" s="2"/>
      <c r="F675" s="2"/>
      <c r="G675" s="2"/>
      <c r="H675" s="4"/>
      <c r="I675" s="2"/>
      <c r="J675" s="2"/>
      <c r="K675" s="2"/>
      <c r="L675" s="2"/>
      <c r="M675" s="4"/>
      <c r="N675" s="4"/>
      <c r="O675" s="2"/>
      <c r="P675" s="2"/>
    </row>
    <row r="676" spans="1:16" ht="21" customHeight="1">
      <c r="A676" s="2"/>
      <c r="B676" s="2"/>
      <c r="C676" s="2"/>
      <c r="D676" s="2"/>
      <c r="E676" s="2"/>
      <c r="F676" s="2"/>
      <c r="G676" s="2"/>
      <c r="H676" s="4"/>
      <c r="I676" s="2"/>
      <c r="J676" s="2"/>
      <c r="K676" s="2"/>
      <c r="L676" s="2"/>
      <c r="M676" s="4"/>
      <c r="N676" s="4"/>
      <c r="O676" s="2"/>
      <c r="P676" s="2"/>
    </row>
    <row r="677" spans="1:16" ht="21" customHeight="1">
      <c r="A677" s="2"/>
      <c r="B677" s="2"/>
      <c r="C677" s="2"/>
      <c r="D677" s="2"/>
      <c r="E677" s="2"/>
      <c r="F677" s="2"/>
      <c r="G677" s="2"/>
      <c r="H677" s="4"/>
      <c r="I677" s="2"/>
      <c r="J677" s="2"/>
      <c r="K677" s="2"/>
      <c r="L677" s="2"/>
      <c r="M677" s="4"/>
      <c r="N677" s="4"/>
      <c r="O677" s="2"/>
      <c r="P677" s="2"/>
    </row>
    <row r="678" spans="1:16" ht="21" customHeight="1">
      <c r="A678" s="2"/>
      <c r="B678" s="2"/>
      <c r="C678" s="2"/>
      <c r="D678" s="2"/>
      <c r="E678" s="2"/>
      <c r="F678" s="2"/>
      <c r="G678" s="2"/>
      <c r="H678" s="4"/>
      <c r="I678" s="2"/>
      <c r="J678" s="2"/>
      <c r="K678" s="2"/>
      <c r="L678" s="2"/>
      <c r="M678" s="4"/>
      <c r="N678" s="4"/>
      <c r="O678" s="2"/>
      <c r="P678" s="2"/>
    </row>
    <row r="679" spans="1:16" ht="21" customHeight="1">
      <c r="A679" s="2"/>
      <c r="B679" s="2"/>
      <c r="C679" s="2"/>
      <c r="D679" s="2"/>
      <c r="E679" s="2"/>
      <c r="F679" s="2"/>
      <c r="G679" s="2"/>
      <c r="H679" s="4"/>
      <c r="I679" s="2"/>
      <c r="J679" s="2"/>
      <c r="K679" s="2"/>
      <c r="L679" s="2"/>
      <c r="M679" s="4"/>
      <c r="N679" s="4"/>
      <c r="O679" s="2"/>
      <c r="P679" s="2"/>
    </row>
    <row r="680" spans="1:16" ht="21" customHeight="1">
      <c r="A680" s="2"/>
      <c r="B680" s="2"/>
      <c r="C680" s="2"/>
      <c r="D680" s="2"/>
      <c r="E680" s="2"/>
      <c r="F680" s="2"/>
      <c r="G680" s="2"/>
      <c r="H680" s="4"/>
      <c r="I680" s="2"/>
      <c r="J680" s="2"/>
      <c r="K680" s="2"/>
      <c r="L680" s="2"/>
      <c r="M680" s="4"/>
      <c r="N680" s="4"/>
      <c r="O680" s="2"/>
      <c r="P680" s="2"/>
    </row>
    <row r="681" spans="1:16" ht="21" customHeight="1">
      <c r="A681" s="2"/>
      <c r="B681" s="2"/>
      <c r="C681" s="2"/>
      <c r="D681" s="2"/>
      <c r="E681" s="2"/>
      <c r="F681" s="2"/>
      <c r="G681" s="2"/>
      <c r="H681" s="4"/>
      <c r="I681" s="2"/>
      <c r="J681" s="2"/>
      <c r="K681" s="2"/>
      <c r="L681" s="2"/>
      <c r="M681" s="4"/>
      <c r="N681" s="4"/>
      <c r="O681" s="2"/>
      <c r="P681" s="2"/>
    </row>
    <row r="682" spans="1:16" ht="21" customHeight="1">
      <c r="A682" s="2"/>
      <c r="B682" s="2"/>
      <c r="C682" s="2"/>
      <c r="D682" s="2"/>
      <c r="E682" s="2"/>
      <c r="F682" s="2"/>
      <c r="G682" s="2"/>
      <c r="H682" s="4"/>
      <c r="I682" s="2"/>
      <c r="J682" s="2"/>
      <c r="K682" s="2"/>
      <c r="L682" s="2"/>
      <c r="M682" s="4"/>
      <c r="N682" s="4"/>
      <c r="O682" s="2"/>
      <c r="P682" s="2"/>
    </row>
    <row r="683" spans="1:16" ht="21" customHeight="1">
      <c r="A683" s="2"/>
      <c r="B683" s="2"/>
      <c r="C683" s="2"/>
      <c r="D683" s="2"/>
      <c r="E683" s="2"/>
      <c r="F683" s="2"/>
      <c r="G683" s="2"/>
      <c r="H683" s="4"/>
      <c r="I683" s="2"/>
      <c r="J683" s="2"/>
      <c r="K683" s="2"/>
      <c r="L683" s="2"/>
      <c r="M683" s="4"/>
      <c r="N683" s="4"/>
      <c r="O683" s="2"/>
      <c r="P683" s="2"/>
    </row>
    <row r="684" spans="1:16" ht="21" customHeight="1">
      <c r="A684" s="2"/>
      <c r="B684" s="2"/>
      <c r="C684" s="2"/>
      <c r="D684" s="2"/>
      <c r="E684" s="2"/>
      <c r="F684" s="2"/>
      <c r="G684" s="2"/>
      <c r="H684" s="4"/>
      <c r="I684" s="2"/>
      <c r="J684" s="2"/>
      <c r="K684" s="2"/>
      <c r="L684" s="2"/>
      <c r="M684" s="4"/>
      <c r="N684" s="4"/>
      <c r="O684" s="2"/>
      <c r="P684" s="2"/>
    </row>
    <row r="685" spans="1:16" ht="21" customHeight="1">
      <c r="A685" s="2"/>
      <c r="B685" s="2"/>
      <c r="C685" s="2"/>
      <c r="D685" s="2"/>
      <c r="E685" s="2"/>
      <c r="F685" s="2"/>
      <c r="G685" s="2"/>
      <c r="H685" s="4"/>
      <c r="I685" s="2"/>
      <c r="J685" s="2"/>
      <c r="K685" s="2"/>
      <c r="L685" s="2"/>
      <c r="M685" s="4"/>
      <c r="N685" s="4"/>
      <c r="O685" s="2"/>
      <c r="P685" s="2"/>
    </row>
    <row r="686" spans="1:16" ht="21" customHeight="1">
      <c r="A686" s="2"/>
      <c r="B686" s="2"/>
      <c r="C686" s="2"/>
      <c r="D686" s="2"/>
      <c r="E686" s="2"/>
      <c r="F686" s="2"/>
      <c r="G686" s="2"/>
      <c r="H686" s="4"/>
      <c r="I686" s="2"/>
      <c r="J686" s="2"/>
      <c r="K686" s="2"/>
      <c r="L686" s="2"/>
      <c r="M686" s="4"/>
      <c r="N686" s="4"/>
      <c r="O686" s="2"/>
      <c r="P686" s="2"/>
    </row>
    <row r="687" spans="1:16" ht="21" customHeight="1">
      <c r="A687" s="2"/>
      <c r="B687" s="2"/>
      <c r="C687" s="2"/>
      <c r="D687" s="2"/>
      <c r="E687" s="2"/>
      <c r="F687" s="2"/>
      <c r="G687" s="2"/>
      <c r="H687" s="4"/>
      <c r="I687" s="2"/>
      <c r="J687" s="2"/>
      <c r="K687" s="2"/>
      <c r="L687" s="2"/>
      <c r="M687" s="4"/>
      <c r="N687" s="4"/>
      <c r="O687" s="2"/>
      <c r="P687" s="2"/>
    </row>
    <row r="688" spans="1:16" ht="21" customHeight="1">
      <c r="A688" s="2"/>
      <c r="B688" s="2"/>
      <c r="C688" s="2"/>
      <c r="D688" s="2"/>
      <c r="E688" s="2"/>
      <c r="F688" s="2"/>
      <c r="G688" s="2"/>
      <c r="H688" s="4"/>
      <c r="I688" s="2"/>
      <c r="J688" s="2"/>
      <c r="K688" s="2"/>
      <c r="L688" s="2"/>
      <c r="M688" s="4"/>
      <c r="N688" s="4"/>
      <c r="O688" s="2"/>
      <c r="P688" s="2"/>
    </row>
    <row r="689" spans="1:16" ht="21" customHeight="1">
      <c r="A689" s="2"/>
      <c r="B689" s="2"/>
      <c r="C689" s="2"/>
      <c r="D689" s="2"/>
      <c r="E689" s="2"/>
      <c r="F689" s="2"/>
      <c r="G689" s="2"/>
      <c r="H689" s="4"/>
      <c r="I689" s="2"/>
      <c r="J689" s="2"/>
      <c r="K689" s="2"/>
      <c r="L689" s="2"/>
      <c r="M689" s="4"/>
      <c r="N689" s="4"/>
      <c r="O689" s="2"/>
      <c r="P689" s="2"/>
    </row>
    <row r="690" spans="1:16" ht="21" customHeight="1">
      <c r="A690" s="2"/>
      <c r="B690" s="2"/>
      <c r="C690" s="2"/>
      <c r="D690" s="2"/>
      <c r="E690" s="2"/>
      <c r="F690" s="2"/>
      <c r="G690" s="2"/>
      <c r="H690" s="4"/>
      <c r="I690" s="2"/>
      <c r="J690" s="2"/>
      <c r="K690" s="2"/>
      <c r="L690" s="2"/>
      <c r="M690" s="4"/>
      <c r="N690" s="4"/>
      <c r="O690" s="2"/>
      <c r="P690" s="2"/>
    </row>
    <row r="691" spans="1:16" ht="21" customHeight="1">
      <c r="A691" s="2"/>
      <c r="B691" s="2"/>
      <c r="C691" s="2"/>
      <c r="D691" s="2"/>
      <c r="E691" s="2"/>
      <c r="F691" s="2"/>
      <c r="G691" s="2"/>
      <c r="H691" s="4"/>
      <c r="I691" s="2"/>
      <c r="J691" s="2"/>
      <c r="K691" s="2"/>
      <c r="L691" s="2"/>
      <c r="M691" s="4"/>
      <c r="N691" s="4"/>
      <c r="O691" s="2"/>
      <c r="P691" s="2"/>
    </row>
    <row r="692" spans="1:16" ht="21" customHeight="1">
      <c r="A692" s="2"/>
      <c r="B692" s="2"/>
      <c r="C692" s="2"/>
      <c r="D692" s="2"/>
      <c r="E692" s="2"/>
      <c r="F692" s="2"/>
      <c r="G692" s="2"/>
      <c r="H692" s="4"/>
      <c r="I692" s="2"/>
      <c r="J692" s="2"/>
      <c r="K692" s="2"/>
      <c r="L692" s="2"/>
      <c r="M692" s="4"/>
      <c r="N692" s="4"/>
      <c r="O692" s="2"/>
      <c r="P692" s="2"/>
    </row>
    <row r="693" spans="1:16" ht="21" customHeight="1">
      <c r="A693" s="2"/>
      <c r="B693" s="2"/>
      <c r="C693" s="2"/>
      <c r="D693" s="2"/>
      <c r="E693" s="2"/>
      <c r="F693" s="2"/>
      <c r="G693" s="2"/>
      <c r="H693" s="4"/>
      <c r="I693" s="2"/>
      <c r="J693" s="2"/>
      <c r="K693" s="2"/>
      <c r="L693" s="2"/>
      <c r="M693" s="4"/>
      <c r="N693" s="4"/>
      <c r="O693" s="2"/>
      <c r="P693" s="2"/>
    </row>
    <row r="694" spans="1:16" ht="21" customHeight="1">
      <c r="A694" s="2"/>
      <c r="B694" s="2"/>
      <c r="C694" s="2"/>
      <c r="D694" s="2"/>
      <c r="E694" s="2"/>
      <c r="F694" s="2"/>
      <c r="G694" s="2"/>
      <c r="H694" s="4"/>
      <c r="I694" s="2"/>
      <c r="J694" s="2"/>
      <c r="K694" s="2"/>
      <c r="L694" s="2"/>
      <c r="M694" s="4"/>
      <c r="N694" s="4"/>
      <c r="O694" s="2"/>
      <c r="P694" s="2"/>
    </row>
    <row r="695" spans="1:16" ht="21" customHeight="1">
      <c r="A695" s="2"/>
      <c r="B695" s="2"/>
      <c r="C695" s="2"/>
      <c r="D695" s="2"/>
      <c r="E695" s="2"/>
      <c r="F695" s="2"/>
      <c r="G695" s="2"/>
      <c r="H695" s="4"/>
      <c r="I695" s="2"/>
      <c r="J695" s="2"/>
      <c r="K695" s="2"/>
      <c r="L695" s="2"/>
      <c r="M695" s="4"/>
      <c r="N695" s="4"/>
      <c r="O695" s="2"/>
      <c r="P695" s="2"/>
    </row>
    <row r="696" spans="1:16" ht="21" customHeight="1">
      <c r="A696" s="2"/>
      <c r="B696" s="2"/>
      <c r="C696" s="2"/>
      <c r="D696" s="2"/>
      <c r="E696" s="2"/>
      <c r="F696" s="2"/>
      <c r="G696" s="2"/>
      <c r="H696" s="4"/>
      <c r="I696" s="2"/>
      <c r="J696" s="2"/>
      <c r="K696" s="2"/>
      <c r="L696" s="2"/>
      <c r="M696" s="4"/>
      <c r="N696" s="4"/>
      <c r="O696" s="2"/>
      <c r="P696" s="2"/>
    </row>
    <row r="697" spans="1:16" ht="21" customHeight="1">
      <c r="A697" s="2"/>
      <c r="B697" s="2"/>
      <c r="C697" s="2"/>
      <c r="D697" s="2"/>
      <c r="E697" s="2"/>
      <c r="F697" s="2"/>
      <c r="G697" s="2"/>
      <c r="H697" s="4"/>
      <c r="I697" s="2"/>
      <c r="J697" s="2"/>
      <c r="K697" s="2"/>
      <c r="L697" s="2"/>
      <c r="M697" s="4"/>
      <c r="N697" s="4"/>
      <c r="O697" s="2"/>
      <c r="P697" s="2"/>
    </row>
    <row r="698" spans="1:16" ht="21" customHeight="1">
      <c r="A698" s="2"/>
      <c r="B698" s="2"/>
      <c r="C698" s="2"/>
      <c r="D698" s="2"/>
      <c r="E698" s="2"/>
      <c r="F698" s="2"/>
      <c r="G698" s="2"/>
      <c r="H698" s="4"/>
      <c r="I698" s="2"/>
      <c r="J698" s="2"/>
      <c r="K698" s="2"/>
      <c r="L698" s="2"/>
      <c r="M698" s="4"/>
      <c r="N698" s="4"/>
      <c r="O698" s="2"/>
      <c r="P698" s="2"/>
    </row>
    <row r="699" spans="1:16" ht="21" customHeight="1">
      <c r="A699" s="2"/>
      <c r="B699" s="2"/>
      <c r="C699" s="2"/>
      <c r="D699" s="2"/>
      <c r="E699" s="2"/>
      <c r="F699" s="2"/>
      <c r="G699" s="2"/>
      <c r="H699" s="4"/>
      <c r="I699" s="2"/>
      <c r="J699" s="2"/>
      <c r="K699" s="2"/>
      <c r="L699" s="2"/>
      <c r="M699" s="4"/>
      <c r="N699" s="4"/>
      <c r="O699" s="2"/>
      <c r="P699" s="2"/>
    </row>
    <row r="700" spans="1:16" ht="21" customHeight="1">
      <c r="A700" s="2"/>
      <c r="B700" s="2"/>
      <c r="C700" s="2"/>
      <c r="D700" s="2"/>
      <c r="E700" s="2"/>
      <c r="F700" s="2"/>
      <c r="G700" s="2"/>
      <c r="H700" s="4"/>
      <c r="I700" s="2"/>
      <c r="J700" s="2"/>
      <c r="K700" s="2"/>
      <c r="L700" s="2"/>
      <c r="M700" s="4"/>
      <c r="N700" s="4"/>
      <c r="O700" s="2"/>
      <c r="P700" s="2"/>
    </row>
    <row r="701" spans="1:16" ht="21" customHeight="1">
      <c r="A701" s="2"/>
      <c r="B701" s="2"/>
      <c r="C701" s="2"/>
      <c r="D701" s="2"/>
      <c r="E701" s="2"/>
      <c r="F701" s="2"/>
      <c r="G701" s="2"/>
      <c r="H701" s="4"/>
      <c r="I701" s="2"/>
      <c r="J701" s="2"/>
      <c r="K701" s="2"/>
      <c r="L701" s="2"/>
      <c r="M701" s="4"/>
      <c r="N701" s="4"/>
      <c r="O701" s="2"/>
      <c r="P701" s="2"/>
    </row>
    <row r="702" spans="1:16" ht="21" customHeight="1">
      <c r="A702" s="2"/>
      <c r="B702" s="2"/>
      <c r="C702" s="2"/>
      <c r="D702" s="2"/>
      <c r="E702" s="2"/>
      <c r="F702" s="2"/>
      <c r="G702" s="2"/>
      <c r="H702" s="4"/>
      <c r="I702" s="2"/>
      <c r="J702" s="2"/>
      <c r="K702" s="2"/>
      <c r="L702" s="2"/>
      <c r="M702" s="4"/>
      <c r="N702" s="4"/>
      <c r="O702" s="2"/>
      <c r="P702" s="2"/>
    </row>
    <row r="703" spans="1:16" ht="21" customHeight="1">
      <c r="A703" s="2"/>
      <c r="B703" s="2"/>
      <c r="C703" s="2"/>
      <c r="D703" s="2"/>
      <c r="E703" s="2"/>
      <c r="F703" s="2"/>
      <c r="G703" s="2"/>
      <c r="H703" s="4"/>
      <c r="I703" s="2"/>
      <c r="J703" s="2"/>
      <c r="K703" s="2"/>
      <c r="L703" s="2"/>
      <c r="M703" s="4"/>
      <c r="N703" s="4"/>
      <c r="O703" s="2"/>
      <c r="P703" s="2"/>
    </row>
    <row r="704" spans="1:16" ht="21" customHeight="1">
      <c r="A704" s="2"/>
      <c r="B704" s="2"/>
      <c r="C704" s="2"/>
      <c r="D704" s="2"/>
      <c r="E704" s="2"/>
      <c r="F704" s="2"/>
      <c r="G704" s="2"/>
      <c r="H704" s="4"/>
      <c r="I704" s="2"/>
      <c r="J704" s="2"/>
      <c r="K704" s="2"/>
      <c r="L704" s="2"/>
      <c r="M704" s="4"/>
      <c r="N704" s="4"/>
      <c r="O704" s="2"/>
      <c r="P704" s="2"/>
    </row>
    <row r="705" spans="1:16" ht="21" customHeight="1">
      <c r="A705" s="2"/>
      <c r="B705" s="2"/>
      <c r="C705" s="2"/>
      <c r="D705" s="2"/>
      <c r="E705" s="2"/>
      <c r="F705" s="2"/>
      <c r="G705" s="2"/>
      <c r="H705" s="4"/>
      <c r="I705" s="2"/>
      <c r="J705" s="2"/>
      <c r="K705" s="2"/>
      <c r="L705" s="2"/>
      <c r="M705" s="4"/>
      <c r="N705" s="4"/>
      <c r="O705" s="2"/>
      <c r="P705" s="2"/>
    </row>
    <row r="706" spans="1:16" ht="21" customHeight="1">
      <c r="A706" s="2"/>
      <c r="B706" s="2"/>
      <c r="C706" s="2"/>
      <c r="D706" s="2"/>
      <c r="E706" s="2"/>
      <c r="F706" s="2"/>
      <c r="G706" s="2"/>
      <c r="H706" s="4"/>
      <c r="I706" s="2"/>
      <c r="J706" s="2"/>
      <c r="K706" s="2"/>
      <c r="L706" s="2"/>
      <c r="M706" s="4"/>
      <c r="N706" s="4"/>
      <c r="O706" s="2"/>
      <c r="P706" s="2"/>
    </row>
    <row r="707" spans="1:16" ht="21" customHeight="1">
      <c r="A707" s="2"/>
      <c r="B707" s="2"/>
      <c r="C707" s="2"/>
      <c r="D707" s="2"/>
      <c r="E707" s="2"/>
      <c r="F707" s="2"/>
      <c r="G707" s="2"/>
      <c r="H707" s="4"/>
      <c r="I707" s="2"/>
      <c r="J707" s="2"/>
      <c r="K707" s="2"/>
      <c r="L707" s="2"/>
      <c r="M707" s="4"/>
      <c r="N707" s="4"/>
      <c r="O707" s="2"/>
      <c r="P707" s="2"/>
    </row>
    <row r="708" spans="1:16" ht="21" customHeight="1">
      <c r="A708" s="2"/>
      <c r="B708" s="2"/>
      <c r="C708" s="2"/>
      <c r="D708" s="2"/>
      <c r="E708" s="2"/>
      <c r="F708" s="2"/>
      <c r="G708" s="2"/>
      <c r="H708" s="4"/>
      <c r="I708" s="2"/>
      <c r="J708" s="2"/>
      <c r="K708" s="2"/>
      <c r="L708" s="2"/>
      <c r="M708" s="4"/>
      <c r="N708" s="4"/>
      <c r="O708" s="2"/>
      <c r="P708" s="2"/>
    </row>
    <row r="709" spans="1:16" ht="21" customHeight="1">
      <c r="A709" s="2"/>
      <c r="B709" s="2"/>
      <c r="C709" s="2"/>
      <c r="D709" s="2"/>
      <c r="E709" s="2"/>
      <c r="F709" s="2"/>
      <c r="G709" s="2"/>
      <c r="H709" s="4"/>
      <c r="I709" s="2"/>
      <c r="J709" s="2"/>
      <c r="K709" s="2"/>
      <c r="L709" s="2"/>
      <c r="M709" s="4"/>
      <c r="N709" s="4"/>
      <c r="O709" s="2"/>
      <c r="P709" s="2"/>
    </row>
    <row r="710" spans="1:16" ht="21" customHeight="1">
      <c r="A710" s="2"/>
      <c r="B710" s="2"/>
      <c r="C710" s="2"/>
      <c r="D710" s="2"/>
      <c r="E710" s="2"/>
      <c r="F710" s="2"/>
      <c r="G710" s="2"/>
      <c r="H710" s="4"/>
      <c r="I710" s="2"/>
      <c r="J710" s="2"/>
      <c r="K710" s="2"/>
      <c r="L710" s="2"/>
      <c r="M710" s="4"/>
      <c r="N710" s="4"/>
      <c r="O710" s="2"/>
      <c r="P710" s="2"/>
    </row>
    <row r="711" spans="1:16" ht="21" customHeight="1">
      <c r="A711" s="2"/>
      <c r="B711" s="2"/>
      <c r="C711" s="2"/>
      <c r="D711" s="2"/>
      <c r="E711" s="2"/>
      <c r="F711" s="2"/>
      <c r="G711" s="2"/>
      <c r="H711" s="4"/>
      <c r="I711" s="2"/>
      <c r="J711" s="2"/>
      <c r="K711" s="2"/>
      <c r="L711" s="2"/>
      <c r="M711" s="4"/>
      <c r="N711" s="4"/>
      <c r="O711" s="2"/>
      <c r="P711" s="2"/>
    </row>
    <row r="712" spans="1:16" ht="21" customHeight="1">
      <c r="A712" s="2"/>
      <c r="B712" s="2"/>
      <c r="C712" s="2"/>
      <c r="D712" s="2"/>
      <c r="E712" s="2"/>
      <c r="F712" s="2"/>
      <c r="G712" s="2"/>
      <c r="H712" s="4"/>
      <c r="I712" s="2"/>
      <c r="J712" s="2"/>
      <c r="K712" s="2"/>
      <c r="L712" s="2"/>
      <c r="M712" s="4"/>
      <c r="N712" s="4"/>
      <c r="O712" s="2"/>
      <c r="P712" s="2"/>
    </row>
    <row r="713" spans="1:16" ht="21" customHeight="1">
      <c r="A713" s="2"/>
      <c r="B713" s="2"/>
      <c r="C713" s="2"/>
      <c r="D713" s="2"/>
      <c r="E713" s="2"/>
      <c r="F713" s="2"/>
      <c r="G713" s="2"/>
      <c r="H713" s="4"/>
      <c r="I713" s="2"/>
      <c r="J713" s="2"/>
      <c r="K713" s="2"/>
      <c r="L713" s="2"/>
      <c r="M713" s="4"/>
      <c r="N713" s="4"/>
      <c r="O713" s="2"/>
      <c r="P713" s="2"/>
    </row>
    <row r="714" spans="1:16" ht="21" customHeight="1">
      <c r="A714" s="2"/>
      <c r="B714" s="2"/>
      <c r="C714" s="2"/>
      <c r="D714" s="2"/>
      <c r="E714" s="2"/>
      <c r="F714" s="2"/>
      <c r="G714" s="2"/>
      <c r="H714" s="4"/>
      <c r="I714" s="2"/>
      <c r="J714" s="2"/>
      <c r="K714" s="2"/>
      <c r="L714" s="2"/>
      <c r="M714" s="4"/>
      <c r="N714" s="4"/>
      <c r="O714" s="2"/>
      <c r="P714" s="2"/>
    </row>
    <row r="715" spans="1:16" ht="21" customHeight="1">
      <c r="A715" s="2"/>
      <c r="B715" s="2"/>
      <c r="C715" s="2"/>
      <c r="D715" s="2"/>
      <c r="E715" s="2"/>
      <c r="F715" s="2"/>
      <c r="G715" s="2"/>
      <c r="H715" s="4"/>
      <c r="I715" s="2"/>
      <c r="J715" s="2"/>
      <c r="K715" s="2"/>
      <c r="L715" s="2"/>
      <c r="M715" s="4"/>
      <c r="N715" s="4"/>
      <c r="O715" s="2"/>
      <c r="P715" s="2"/>
    </row>
    <row r="716" spans="1:16" ht="21" customHeight="1">
      <c r="A716" s="2"/>
      <c r="B716" s="2"/>
      <c r="C716" s="2"/>
      <c r="D716" s="2"/>
      <c r="E716" s="2"/>
      <c r="F716" s="2"/>
      <c r="G716" s="2"/>
      <c r="H716" s="4"/>
      <c r="I716" s="2"/>
      <c r="J716" s="2"/>
      <c r="K716" s="2"/>
      <c r="L716" s="2"/>
      <c r="M716" s="4"/>
      <c r="N716" s="4"/>
      <c r="O716" s="2"/>
      <c r="P716" s="2"/>
    </row>
    <row r="717" spans="1:16" ht="21" customHeight="1">
      <c r="A717" s="2"/>
      <c r="B717" s="2"/>
      <c r="C717" s="2"/>
      <c r="D717" s="2"/>
      <c r="E717" s="2"/>
      <c r="F717" s="2"/>
      <c r="G717" s="2"/>
      <c r="H717" s="4"/>
      <c r="I717" s="2"/>
      <c r="J717" s="2"/>
      <c r="K717" s="2"/>
      <c r="L717" s="2"/>
      <c r="M717" s="4"/>
      <c r="N717" s="4"/>
      <c r="O717" s="2"/>
      <c r="P717" s="2"/>
    </row>
    <row r="718" spans="1:16" ht="21" customHeight="1">
      <c r="A718" s="2"/>
      <c r="B718" s="2"/>
      <c r="C718" s="2"/>
      <c r="D718" s="2"/>
      <c r="E718" s="2"/>
      <c r="F718" s="2"/>
      <c r="G718" s="2"/>
      <c r="H718" s="4"/>
      <c r="I718" s="2"/>
      <c r="J718" s="2"/>
      <c r="K718" s="2"/>
      <c r="L718" s="2"/>
      <c r="M718" s="4"/>
      <c r="N718" s="4"/>
      <c r="O718" s="2"/>
      <c r="P718" s="2"/>
    </row>
    <row r="719" spans="1:16" ht="21" customHeight="1">
      <c r="A719" s="2"/>
      <c r="B719" s="2"/>
      <c r="C719" s="2"/>
      <c r="D719" s="2"/>
      <c r="E719" s="2"/>
      <c r="F719" s="2"/>
      <c r="G719" s="2"/>
      <c r="H719" s="4"/>
      <c r="I719" s="2"/>
      <c r="J719" s="2"/>
      <c r="K719" s="2"/>
      <c r="L719" s="2"/>
      <c r="M719" s="4"/>
      <c r="N719" s="4"/>
      <c r="O719" s="2"/>
      <c r="P719" s="2"/>
    </row>
    <row r="720" spans="1:16" ht="21" customHeight="1">
      <c r="A720" s="2"/>
      <c r="B720" s="2"/>
      <c r="C720" s="2"/>
      <c r="D720" s="2"/>
      <c r="E720" s="2"/>
      <c r="F720" s="2"/>
      <c r="G720" s="2"/>
      <c r="H720" s="4"/>
      <c r="I720" s="2"/>
      <c r="J720" s="2"/>
      <c r="K720" s="2"/>
      <c r="L720" s="2"/>
      <c r="M720" s="4"/>
      <c r="N720" s="4"/>
      <c r="O720" s="2"/>
      <c r="P720" s="2"/>
    </row>
    <row r="721" spans="1:16" ht="21" customHeight="1">
      <c r="A721" s="2"/>
      <c r="B721" s="2"/>
      <c r="C721" s="2"/>
      <c r="D721" s="2"/>
      <c r="E721" s="2"/>
      <c r="F721" s="2"/>
      <c r="G721" s="2"/>
      <c r="H721" s="4"/>
      <c r="I721" s="2"/>
      <c r="J721" s="2"/>
      <c r="K721" s="2"/>
      <c r="L721" s="2"/>
      <c r="M721" s="4"/>
      <c r="N721" s="4"/>
      <c r="O721" s="2"/>
      <c r="P721" s="2"/>
    </row>
    <row r="722" spans="1:16" ht="21" customHeight="1">
      <c r="A722" s="2"/>
      <c r="B722" s="2"/>
      <c r="C722" s="2"/>
      <c r="D722" s="2"/>
      <c r="E722" s="2"/>
      <c r="F722" s="2"/>
      <c r="G722" s="2"/>
      <c r="H722" s="4"/>
      <c r="I722" s="2"/>
      <c r="J722" s="2"/>
      <c r="K722" s="2"/>
      <c r="L722" s="2"/>
      <c r="M722" s="4"/>
      <c r="N722" s="4"/>
      <c r="O722" s="2"/>
      <c r="P722" s="2"/>
    </row>
    <row r="723" spans="1:16" ht="21" customHeight="1">
      <c r="A723" s="2"/>
      <c r="B723" s="2"/>
      <c r="C723" s="2"/>
      <c r="D723" s="2"/>
      <c r="E723" s="2"/>
      <c r="F723" s="2"/>
      <c r="G723" s="2"/>
      <c r="H723" s="4"/>
      <c r="I723" s="2"/>
      <c r="J723" s="2"/>
      <c r="K723" s="2"/>
      <c r="L723" s="2"/>
      <c r="M723" s="4"/>
      <c r="N723" s="4"/>
      <c r="O723" s="2"/>
      <c r="P723" s="2"/>
    </row>
    <row r="724" spans="1:16" ht="21" customHeight="1">
      <c r="A724" s="2"/>
      <c r="B724" s="2"/>
      <c r="C724" s="2"/>
      <c r="D724" s="2"/>
      <c r="E724" s="2"/>
      <c r="F724" s="2"/>
      <c r="G724" s="2"/>
      <c r="H724" s="4"/>
      <c r="I724" s="2"/>
      <c r="J724" s="2"/>
      <c r="K724" s="2"/>
      <c r="L724" s="2"/>
      <c r="M724" s="4"/>
      <c r="N724" s="4"/>
      <c r="O724" s="2"/>
      <c r="P724" s="2"/>
    </row>
    <row r="725" spans="1:16" ht="21" customHeight="1">
      <c r="A725" s="2"/>
      <c r="B725" s="2"/>
      <c r="C725" s="2"/>
      <c r="D725" s="2"/>
      <c r="E725" s="2"/>
      <c r="F725" s="2"/>
      <c r="G725" s="2"/>
      <c r="H725" s="4"/>
      <c r="I725" s="2"/>
      <c r="J725" s="2"/>
      <c r="K725" s="2"/>
      <c r="L725" s="2"/>
      <c r="M725" s="4"/>
      <c r="N725" s="4"/>
      <c r="O725" s="2"/>
      <c r="P725" s="2"/>
    </row>
    <row r="726" spans="1:16" ht="21" customHeight="1">
      <c r="A726" s="2"/>
      <c r="B726" s="2"/>
      <c r="C726" s="2"/>
      <c r="D726" s="2"/>
      <c r="E726" s="2"/>
      <c r="F726" s="2"/>
      <c r="G726" s="2"/>
      <c r="H726" s="4"/>
      <c r="I726" s="2"/>
      <c r="J726" s="2"/>
      <c r="K726" s="2"/>
      <c r="L726" s="2"/>
      <c r="M726" s="4"/>
      <c r="N726" s="4"/>
      <c r="O726" s="2"/>
      <c r="P726" s="2"/>
    </row>
    <row r="727" spans="1:16" ht="21" customHeight="1">
      <c r="A727" s="2"/>
      <c r="B727" s="2"/>
      <c r="C727" s="2"/>
      <c r="D727" s="2"/>
      <c r="E727" s="2"/>
      <c r="F727" s="2"/>
      <c r="G727" s="2"/>
      <c r="H727" s="4"/>
      <c r="I727" s="2"/>
      <c r="J727" s="2"/>
      <c r="K727" s="2"/>
      <c r="L727" s="2"/>
      <c r="M727" s="4"/>
      <c r="N727" s="4"/>
      <c r="O727" s="2"/>
      <c r="P727" s="2"/>
    </row>
    <row r="728" spans="1:16" ht="21" customHeight="1">
      <c r="A728" s="2"/>
      <c r="B728" s="2"/>
      <c r="C728" s="2"/>
      <c r="D728" s="2"/>
      <c r="E728" s="2"/>
      <c r="F728" s="2"/>
      <c r="G728" s="2"/>
      <c r="H728" s="4"/>
      <c r="I728" s="2"/>
      <c r="J728" s="2"/>
      <c r="K728" s="2"/>
      <c r="L728" s="2"/>
      <c r="M728" s="4"/>
      <c r="N728" s="4"/>
      <c r="O728" s="2"/>
      <c r="P728" s="2"/>
    </row>
    <row r="729" spans="1:16" ht="21" customHeight="1">
      <c r="A729" s="2"/>
      <c r="B729" s="2"/>
      <c r="C729" s="2"/>
      <c r="D729" s="2"/>
      <c r="E729" s="2"/>
      <c r="F729" s="2"/>
      <c r="G729" s="2"/>
      <c r="H729" s="4"/>
      <c r="I729" s="2"/>
      <c r="J729" s="2"/>
      <c r="K729" s="2"/>
      <c r="L729" s="2"/>
      <c r="M729" s="4"/>
      <c r="N729" s="4"/>
      <c r="O729" s="2"/>
      <c r="P729" s="2"/>
    </row>
    <row r="730" spans="1:16" ht="21" customHeight="1">
      <c r="A730" s="2"/>
      <c r="B730" s="2"/>
      <c r="C730" s="2"/>
      <c r="D730" s="2"/>
      <c r="E730" s="2"/>
      <c r="F730" s="2"/>
      <c r="G730" s="2"/>
      <c r="H730" s="4"/>
      <c r="I730" s="2"/>
      <c r="J730" s="2"/>
      <c r="K730" s="2"/>
      <c r="L730" s="2"/>
      <c r="M730" s="4"/>
      <c r="N730" s="4"/>
      <c r="O730" s="2"/>
      <c r="P730" s="2"/>
    </row>
    <row r="731" spans="1:16" ht="21" customHeight="1">
      <c r="A731" s="2"/>
      <c r="B731" s="2"/>
      <c r="C731" s="2"/>
      <c r="D731" s="2"/>
      <c r="E731" s="2"/>
      <c r="F731" s="2"/>
      <c r="G731" s="2"/>
      <c r="H731" s="4"/>
      <c r="I731" s="2"/>
      <c r="J731" s="2"/>
      <c r="K731" s="2"/>
      <c r="L731" s="2"/>
      <c r="M731" s="4"/>
      <c r="N731" s="4"/>
      <c r="O731" s="2"/>
      <c r="P731" s="2"/>
    </row>
    <row r="732" spans="1:16" ht="21" customHeight="1">
      <c r="A732" s="2"/>
      <c r="B732" s="2"/>
      <c r="C732" s="2"/>
      <c r="D732" s="2"/>
      <c r="E732" s="2"/>
      <c r="F732" s="2"/>
      <c r="G732" s="2"/>
      <c r="H732" s="4"/>
      <c r="I732" s="2"/>
      <c r="J732" s="2"/>
      <c r="K732" s="2"/>
      <c r="L732" s="2"/>
      <c r="M732" s="4"/>
      <c r="N732" s="4"/>
      <c r="O732" s="2"/>
      <c r="P732" s="2"/>
    </row>
    <row r="733" spans="1:16" ht="21" customHeight="1">
      <c r="A733" s="2"/>
      <c r="B733" s="2"/>
      <c r="C733" s="2"/>
      <c r="D733" s="2"/>
      <c r="E733" s="2"/>
      <c r="F733" s="2"/>
      <c r="G733" s="2"/>
      <c r="H733" s="4"/>
      <c r="I733" s="2"/>
      <c r="J733" s="2"/>
      <c r="K733" s="2"/>
      <c r="L733" s="2"/>
      <c r="M733" s="4"/>
      <c r="N733" s="4"/>
      <c r="O733" s="2"/>
      <c r="P733" s="2"/>
    </row>
    <row r="734" spans="1:16" ht="21" customHeight="1">
      <c r="A734" s="2"/>
      <c r="B734" s="2"/>
      <c r="C734" s="2"/>
      <c r="D734" s="2"/>
      <c r="E734" s="2"/>
      <c r="F734" s="2"/>
      <c r="G734" s="2"/>
      <c r="H734" s="4"/>
      <c r="I734" s="2"/>
      <c r="J734" s="2"/>
      <c r="K734" s="2"/>
      <c r="L734" s="2"/>
      <c r="M734" s="4"/>
      <c r="N734" s="4"/>
      <c r="O734" s="2"/>
      <c r="P734" s="2"/>
    </row>
    <row r="735" spans="1:16" ht="21" customHeight="1">
      <c r="A735" s="2"/>
      <c r="B735" s="2"/>
      <c r="C735" s="2"/>
      <c r="D735" s="2"/>
      <c r="E735" s="2"/>
      <c r="F735" s="2"/>
      <c r="G735" s="2"/>
      <c r="H735" s="4"/>
      <c r="I735" s="2"/>
      <c r="J735" s="2"/>
      <c r="K735" s="2"/>
      <c r="L735" s="2"/>
      <c r="M735" s="4"/>
      <c r="N735" s="4"/>
      <c r="O735" s="2"/>
      <c r="P735" s="2"/>
    </row>
    <row r="736" spans="1:16" ht="21" customHeight="1">
      <c r="A736" s="2"/>
      <c r="B736" s="2"/>
      <c r="C736" s="2"/>
      <c r="D736" s="2"/>
      <c r="E736" s="2"/>
      <c r="F736" s="2"/>
      <c r="G736" s="2"/>
      <c r="H736" s="4"/>
      <c r="I736" s="2"/>
      <c r="J736" s="2"/>
      <c r="K736" s="2"/>
      <c r="L736" s="2"/>
      <c r="M736" s="4"/>
      <c r="N736" s="4"/>
      <c r="O736" s="2"/>
      <c r="P736" s="2"/>
    </row>
    <row r="737" spans="1:16" ht="21" customHeight="1">
      <c r="A737" s="2"/>
      <c r="B737" s="2"/>
      <c r="C737" s="2"/>
      <c r="D737" s="2"/>
      <c r="E737" s="2"/>
      <c r="F737" s="2"/>
      <c r="G737" s="2"/>
      <c r="H737" s="4"/>
      <c r="I737" s="2"/>
      <c r="J737" s="2"/>
      <c r="K737" s="2"/>
      <c r="L737" s="2"/>
      <c r="M737" s="4"/>
      <c r="N737" s="4"/>
      <c r="O737" s="2"/>
      <c r="P737" s="2"/>
    </row>
    <row r="738" spans="1:16" ht="21" customHeight="1">
      <c r="A738" s="2"/>
      <c r="B738" s="2"/>
      <c r="C738" s="2"/>
      <c r="D738" s="2"/>
      <c r="E738" s="2"/>
      <c r="F738" s="2"/>
      <c r="G738" s="2"/>
      <c r="H738" s="4"/>
      <c r="I738" s="2"/>
      <c r="J738" s="2"/>
      <c r="K738" s="2"/>
      <c r="L738" s="2"/>
      <c r="M738" s="4"/>
      <c r="N738" s="4"/>
      <c r="O738" s="2"/>
      <c r="P738" s="2"/>
    </row>
    <row r="739" spans="1:16" ht="21" customHeight="1">
      <c r="A739" s="2"/>
      <c r="B739" s="2"/>
      <c r="C739" s="2"/>
      <c r="D739" s="2"/>
      <c r="E739" s="2"/>
      <c r="F739" s="2"/>
      <c r="G739" s="2"/>
      <c r="H739" s="4"/>
      <c r="I739" s="2"/>
      <c r="J739" s="2"/>
      <c r="K739" s="2"/>
      <c r="L739" s="2"/>
      <c r="M739" s="4"/>
      <c r="N739" s="4"/>
      <c r="O739" s="2"/>
      <c r="P739" s="2"/>
    </row>
    <row r="740" spans="1:16" ht="21" customHeight="1">
      <c r="A740" s="2"/>
      <c r="B740" s="2"/>
      <c r="C740" s="2"/>
      <c r="D740" s="2"/>
      <c r="E740" s="2"/>
      <c r="F740" s="2"/>
      <c r="G740" s="2"/>
      <c r="H740" s="4"/>
      <c r="I740" s="2"/>
      <c r="J740" s="2"/>
      <c r="K740" s="2"/>
      <c r="L740" s="2"/>
      <c r="M740" s="4"/>
      <c r="N740" s="4"/>
      <c r="O740" s="2"/>
      <c r="P740" s="2"/>
    </row>
    <row r="741" spans="1:16" ht="21" customHeight="1">
      <c r="A741" s="2"/>
      <c r="B741" s="2"/>
      <c r="C741" s="2"/>
      <c r="D741" s="2"/>
      <c r="E741" s="2"/>
      <c r="F741" s="2"/>
      <c r="G741" s="2"/>
      <c r="H741" s="4"/>
      <c r="I741" s="2"/>
      <c r="J741" s="2"/>
      <c r="K741" s="2"/>
      <c r="L741" s="2"/>
      <c r="M741" s="4"/>
      <c r="N741" s="4"/>
      <c r="O741" s="2"/>
      <c r="P741" s="2"/>
    </row>
    <row r="742" spans="1:16" ht="21" customHeight="1">
      <c r="A742" s="2"/>
      <c r="B742" s="2"/>
      <c r="C742" s="2"/>
      <c r="D742" s="2"/>
      <c r="E742" s="2"/>
      <c r="F742" s="2"/>
      <c r="G742" s="2"/>
      <c r="H742" s="4"/>
      <c r="I742" s="2"/>
      <c r="J742" s="2"/>
      <c r="K742" s="2"/>
      <c r="L742" s="2"/>
      <c r="M742" s="4"/>
      <c r="N742" s="4"/>
      <c r="O742" s="2"/>
      <c r="P742" s="2"/>
    </row>
    <row r="743" spans="1:16" ht="21" customHeight="1">
      <c r="A743" s="2"/>
      <c r="B743" s="2"/>
      <c r="C743" s="2"/>
      <c r="D743" s="2"/>
      <c r="E743" s="2"/>
      <c r="F743" s="2"/>
      <c r="G743" s="2"/>
      <c r="H743" s="4"/>
      <c r="I743" s="2"/>
      <c r="J743" s="2"/>
      <c r="K743" s="2"/>
      <c r="L743" s="2"/>
      <c r="M743" s="4"/>
      <c r="N743" s="4"/>
      <c r="O743" s="2"/>
      <c r="P743" s="2"/>
    </row>
    <row r="744" spans="1:16" ht="21" customHeight="1">
      <c r="A744" s="2"/>
      <c r="B744" s="2"/>
      <c r="C744" s="2"/>
      <c r="D744" s="2"/>
      <c r="E744" s="2"/>
      <c r="F744" s="2"/>
      <c r="G744" s="2"/>
      <c r="H744" s="4"/>
      <c r="I744" s="2"/>
      <c r="J744" s="2"/>
      <c r="K744" s="2"/>
      <c r="L744" s="2"/>
      <c r="M744" s="4"/>
      <c r="N744" s="4"/>
      <c r="O744" s="2"/>
      <c r="P744" s="2"/>
    </row>
    <row r="745" spans="1:16" ht="21" customHeight="1">
      <c r="A745" s="2"/>
      <c r="B745" s="2"/>
      <c r="C745" s="2"/>
      <c r="D745" s="2"/>
      <c r="E745" s="2"/>
      <c r="F745" s="2"/>
      <c r="G745" s="2"/>
      <c r="H745" s="4"/>
      <c r="I745" s="2"/>
      <c r="J745" s="2"/>
      <c r="K745" s="2"/>
      <c r="L745" s="2"/>
      <c r="M745" s="4"/>
      <c r="N745" s="4"/>
      <c r="O745" s="2"/>
      <c r="P745" s="2"/>
    </row>
    <row r="746" spans="1:16" ht="21" customHeight="1">
      <c r="A746" s="2"/>
      <c r="B746" s="2"/>
      <c r="C746" s="2"/>
      <c r="D746" s="2"/>
      <c r="E746" s="2"/>
      <c r="F746" s="2"/>
      <c r="G746" s="2"/>
      <c r="H746" s="4"/>
      <c r="I746" s="2"/>
      <c r="J746" s="2"/>
      <c r="K746" s="2"/>
      <c r="L746" s="2"/>
      <c r="M746" s="4"/>
      <c r="N746" s="4"/>
      <c r="O746" s="2"/>
      <c r="P746" s="2"/>
    </row>
    <row r="747" spans="1:16" ht="21" customHeight="1">
      <c r="A747" s="2"/>
      <c r="B747" s="2"/>
      <c r="C747" s="2"/>
      <c r="D747" s="2"/>
      <c r="E747" s="2"/>
      <c r="F747" s="2"/>
      <c r="G747" s="2"/>
      <c r="H747" s="4"/>
      <c r="I747" s="2"/>
      <c r="J747" s="2"/>
      <c r="K747" s="2"/>
      <c r="L747" s="2"/>
      <c r="M747" s="4"/>
      <c r="N747" s="4"/>
      <c r="O747" s="2"/>
      <c r="P747" s="2"/>
    </row>
    <row r="748" spans="1:16" ht="21" customHeight="1">
      <c r="A748" s="2"/>
      <c r="B748" s="2"/>
      <c r="C748" s="2"/>
      <c r="D748" s="2"/>
      <c r="E748" s="2"/>
      <c r="F748" s="2"/>
      <c r="G748" s="2"/>
      <c r="H748" s="4"/>
      <c r="I748" s="2"/>
      <c r="J748" s="2"/>
      <c r="K748" s="2"/>
      <c r="L748" s="2"/>
      <c r="M748" s="4"/>
      <c r="N748" s="4"/>
      <c r="O748" s="2"/>
      <c r="P748" s="2"/>
    </row>
    <row r="749" spans="1:16" ht="21" customHeight="1">
      <c r="A749" s="2"/>
      <c r="B749" s="2"/>
      <c r="C749" s="2"/>
      <c r="D749" s="2"/>
      <c r="E749" s="2"/>
      <c r="F749" s="2"/>
      <c r="G749" s="2"/>
      <c r="H749" s="4"/>
      <c r="I749" s="2"/>
      <c r="J749" s="2"/>
      <c r="K749" s="2"/>
      <c r="L749" s="2"/>
      <c r="M749" s="4"/>
      <c r="N749" s="4"/>
      <c r="O749" s="2"/>
      <c r="P749" s="2"/>
    </row>
    <row r="750" spans="1:16" ht="21" customHeight="1">
      <c r="A750" s="2"/>
      <c r="B750" s="2"/>
      <c r="C750" s="2"/>
      <c r="D750" s="2"/>
      <c r="E750" s="2"/>
      <c r="F750" s="2"/>
      <c r="G750" s="2"/>
      <c r="H750" s="4"/>
      <c r="I750" s="2"/>
      <c r="J750" s="2"/>
      <c r="K750" s="2"/>
      <c r="L750" s="2"/>
      <c r="M750" s="4"/>
      <c r="N750" s="4"/>
      <c r="O750" s="2"/>
      <c r="P750" s="2"/>
    </row>
    <row r="751" spans="1:16" ht="21" customHeight="1">
      <c r="A751" s="2"/>
      <c r="B751" s="2"/>
      <c r="C751" s="2"/>
      <c r="D751" s="2"/>
      <c r="E751" s="2"/>
      <c r="F751" s="2"/>
      <c r="G751" s="2"/>
      <c r="H751" s="4"/>
      <c r="I751" s="2"/>
      <c r="J751" s="2"/>
      <c r="K751" s="2"/>
      <c r="L751" s="2"/>
      <c r="M751" s="4"/>
      <c r="N751" s="4"/>
      <c r="O751" s="2"/>
      <c r="P751" s="2"/>
    </row>
    <row r="752" spans="1:16" ht="21" customHeight="1">
      <c r="A752" s="2"/>
      <c r="B752" s="2"/>
      <c r="C752" s="2"/>
      <c r="D752" s="2"/>
      <c r="E752" s="2"/>
      <c r="F752" s="2"/>
      <c r="G752" s="2"/>
      <c r="H752" s="4"/>
      <c r="I752" s="2"/>
      <c r="J752" s="2"/>
      <c r="K752" s="2"/>
      <c r="L752" s="2"/>
      <c r="M752" s="4"/>
      <c r="N752" s="4"/>
      <c r="O752" s="2"/>
      <c r="P752" s="2"/>
    </row>
    <row r="753" spans="1:16" ht="21" customHeight="1">
      <c r="A753" s="2"/>
      <c r="B753" s="2"/>
      <c r="C753" s="2"/>
      <c r="D753" s="2"/>
      <c r="E753" s="2"/>
      <c r="F753" s="2"/>
      <c r="G753" s="2"/>
      <c r="H753" s="4"/>
      <c r="I753" s="2"/>
      <c r="J753" s="2"/>
      <c r="K753" s="2"/>
      <c r="L753" s="2"/>
      <c r="M753" s="4"/>
      <c r="N753" s="4"/>
      <c r="O753" s="2"/>
      <c r="P753" s="2"/>
    </row>
    <row r="754" spans="1:16" ht="21" customHeight="1">
      <c r="A754" s="2"/>
      <c r="B754" s="2"/>
      <c r="C754" s="2"/>
      <c r="D754" s="2"/>
      <c r="E754" s="2"/>
      <c r="F754" s="2"/>
      <c r="G754" s="2"/>
      <c r="H754" s="4"/>
      <c r="I754" s="2"/>
      <c r="J754" s="2"/>
      <c r="K754" s="2"/>
      <c r="L754" s="2"/>
      <c r="M754" s="4"/>
      <c r="N754" s="4"/>
      <c r="O754" s="2"/>
      <c r="P754" s="2"/>
    </row>
    <row r="755" spans="1:16" ht="21" customHeight="1">
      <c r="A755" s="2"/>
      <c r="B755" s="2"/>
      <c r="C755" s="2"/>
      <c r="D755" s="2"/>
      <c r="E755" s="2"/>
      <c r="F755" s="2"/>
      <c r="G755" s="2"/>
      <c r="H755" s="4"/>
      <c r="I755" s="2"/>
      <c r="J755" s="2"/>
      <c r="K755" s="2"/>
      <c r="L755" s="2"/>
      <c r="M755" s="4"/>
      <c r="N755" s="4"/>
      <c r="O755" s="2"/>
      <c r="P755" s="2"/>
    </row>
    <row r="756" spans="1:16" ht="21" customHeight="1">
      <c r="A756" s="2"/>
      <c r="B756" s="2"/>
      <c r="C756" s="2"/>
      <c r="D756" s="2"/>
      <c r="E756" s="2"/>
      <c r="F756" s="2"/>
      <c r="G756" s="2"/>
      <c r="H756" s="4"/>
      <c r="I756" s="2"/>
      <c r="J756" s="2"/>
      <c r="K756" s="2"/>
      <c r="L756" s="2"/>
      <c r="M756" s="4"/>
      <c r="N756" s="4"/>
      <c r="O756" s="2"/>
      <c r="P756" s="2"/>
    </row>
    <row r="757" spans="1:16" ht="21" customHeight="1">
      <c r="A757" s="2"/>
      <c r="B757" s="2"/>
      <c r="C757" s="2"/>
      <c r="D757" s="2"/>
      <c r="E757" s="2"/>
      <c r="F757" s="2"/>
      <c r="G757" s="2"/>
      <c r="H757" s="4"/>
      <c r="I757" s="2"/>
      <c r="J757" s="2"/>
      <c r="K757" s="2"/>
      <c r="L757" s="2"/>
      <c r="M757" s="4"/>
      <c r="N757" s="4"/>
      <c r="O757" s="2"/>
      <c r="P757" s="2"/>
    </row>
    <row r="758" spans="1:16" ht="21" customHeight="1">
      <c r="A758" s="2"/>
      <c r="B758" s="2"/>
      <c r="C758" s="2"/>
      <c r="D758" s="2"/>
      <c r="E758" s="2"/>
      <c r="F758" s="2"/>
      <c r="G758" s="2"/>
      <c r="H758" s="4"/>
      <c r="I758" s="2"/>
      <c r="J758" s="2"/>
      <c r="K758" s="2"/>
      <c r="L758" s="2"/>
      <c r="M758" s="4"/>
      <c r="N758" s="4"/>
      <c r="O758" s="2"/>
      <c r="P758" s="2"/>
    </row>
    <row r="759" spans="1:16" ht="21" customHeight="1">
      <c r="A759" s="2"/>
      <c r="B759" s="2"/>
      <c r="C759" s="2"/>
      <c r="D759" s="2"/>
      <c r="E759" s="2"/>
      <c r="F759" s="2"/>
      <c r="G759" s="2"/>
      <c r="H759" s="4"/>
      <c r="I759" s="2"/>
      <c r="J759" s="2"/>
      <c r="K759" s="2"/>
      <c r="L759" s="2"/>
      <c r="M759" s="4"/>
      <c r="N759" s="4"/>
      <c r="O759" s="2"/>
      <c r="P759" s="2"/>
    </row>
    <row r="760" spans="1:16" ht="21" customHeight="1">
      <c r="A760" s="2"/>
      <c r="B760" s="2"/>
      <c r="C760" s="2"/>
      <c r="D760" s="2"/>
      <c r="E760" s="2"/>
      <c r="F760" s="2"/>
      <c r="G760" s="2"/>
      <c r="H760" s="4"/>
      <c r="I760" s="2"/>
      <c r="J760" s="2"/>
      <c r="K760" s="2"/>
      <c r="L760" s="2"/>
      <c r="M760" s="4"/>
      <c r="N760" s="4"/>
      <c r="O760" s="2"/>
      <c r="P760" s="2"/>
    </row>
    <row r="761" spans="1:16" ht="21" customHeight="1">
      <c r="A761" s="2"/>
      <c r="B761" s="2"/>
      <c r="C761" s="2"/>
      <c r="D761" s="2"/>
      <c r="E761" s="2"/>
      <c r="F761" s="2"/>
      <c r="G761" s="2"/>
      <c r="H761" s="4"/>
      <c r="I761" s="2"/>
      <c r="J761" s="2"/>
      <c r="K761" s="2"/>
      <c r="L761" s="2"/>
      <c r="M761" s="4"/>
      <c r="N761" s="4"/>
      <c r="O761" s="2"/>
      <c r="P761" s="2"/>
    </row>
    <row r="762" spans="1:16" ht="21" customHeight="1">
      <c r="A762" s="2"/>
      <c r="B762" s="2"/>
      <c r="C762" s="2"/>
      <c r="D762" s="2"/>
      <c r="E762" s="2"/>
      <c r="F762" s="2"/>
      <c r="G762" s="2"/>
      <c r="H762" s="4"/>
      <c r="I762" s="2"/>
      <c r="J762" s="2"/>
      <c r="K762" s="2"/>
      <c r="L762" s="2"/>
      <c r="M762" s="4"/>
      <c r="N762" s="4"/>
      <c r="O762" s="2"/>
      <c r="P762" s="2"/>
    </row>
    <row r="763" spans="1:16" ht="21" customHeight="1">
      <c r="A763" s="2"/>
      <c r="B763" s="2"/>
      <c r="C763" s="2"/>
      <c r="D763" s="2"/>
      <c r="E763" s="2"/>
      <c r="F763" s="2"/>
      <c r="G763" s="2"/>
      <c r="H763" s="4"/>
      <c r="I763" s="2"/>
      <c r="J763" s="2"/>
      <c r="K763" s="2"/>
      <c r="L763" s="2"/>
      <c r="M763" s="4"/>
      <c r="N763" s="4"/>
      <c r="O763" s="2"/>
      <c r="P763" s="2"/>
    </row>
    <row r="764" spans="1:16" ht="21" customHeight="1">
      <c r="A764" s="2"/>
      <c r="B764" s="2"/>
      <c r="C764" s="2"/>
      <c r="D764" s="2"/>
      <c r="E764" s="2"/>
      <c r="F764" s="2"/>
      <c r="G764" s="2"/>
      <c r="H764" s="4"/>
      <c r="I764" s="2"/>
      <c r="J764" s="2"/>
      <c r="K764" s="2"/>
      <c r="L764" s="2"/>
      <c r="M764" s="4"/>
      <c r="N764" s="4"/>
      <c r="O764" s="2"/>
      <c r="P764" s="2"/>
    </row>
    <row r="765" spans="1:16" ht="21" customHeight="1">
      <c r="A765" s="2"/>
      <c r="B765" s="2"/>
      <c r="C765" s="2"/>
      <c r="D765" s="2"/>
      <c r="E765" s="2"/>
      <c r="F765" s="2"/>
      <c r="G765" s="2"/>
      <c r="H765" s="4"/>
      <c r="I765" s="2"/>
      <c r="J765" s="2"/>
      <c r="K765" s="2"/>
      <c r="L765" s="2"/>
      <c r="M765" s="4"/>
      <c r="N765" s="4"/>
      <c r="O765" s="2"/>
      <c r="P765" s="2"/>
    </row>
    <row r="766" spans="1:16" ht="21" customHeight="1">
      <c r="A766" s="2"/>
      <c r="B766" s="2"/>
      <c r="C766" s="2"/>
      <c r="D766" s="2"/>
      <c r="E766" s="2"/>
      <c r="F766" s="2"/>
      <c r="G766" s="2"/>
      <c r="H766" s="4"/>
      <c r="I766" s="2"/>
      <c r="J766" s="2"/>
      <c r="K766" s="2"/>
      <c r="L766" s="2"/>
      <c r="M766" s="4"/>
      <c r="N766" s="4"/>
      <c r="O766" s="2"/>
      <c r="P766" s="2"/>
    </row>
    <row r="767" spans="1:16" ht="21" customHeight="1">
      <c r="A767" s="2"/>
      <c r="B767" s="2"/>
      <c r="C767" s="2"/>
      <c r="D767" s="2"/>
      <c r="E767" s="2"/>
      <c r="F767" s="2"/>
      <c r="G767" s="2"/>
      <c r="H767" s="4"/>
      <c r="I767" s="2"/>
      <c r="J767" s="2"/>
      <c r="K767" s="2"/>
      <c r="L767" s="2"/>
      <c r="M767" s="4"/>
      <c r="N767" s="4"/>
      <c r="O767" s="2"/>
      <c r="P767" s="2"/>
    </row>
    <row r="768" spans="1:16" ht="21" customHeight="1">
      <c r="A768" s="2"/>
      <c r="B768" s="2"/>
      <c r="C768" s="2"/>
      <c r="D768" s="2"/>
      <c r="E768" s="2"/>
      <c r="F768" s="2"/>
      <c r="G768" s="2"/>
      <c r="H768" s="4"/>
      <c r="I768" s="2"/>
      <c r="J768" s="2"/>
      <c r="K768" s="2"/>
      <c r="L768" s="2"/>
      <c r="M768" s="4"/>
      <c r="N768" s="4"/>
      <c r="O768" s="2"/>
      <c r="P768" s="2"/>
    </row>
    <row r="769" spans="1:16" ht="21" customHeight="1">
      <c r="A769" s="2"/>
      <c r="B769" s="2"/>
      <c r="C769" s="2"/>
      <c r="D769" s="2"/>
      <c r="E769" s="2"/>
      <c r="F769" s="2"/>
      <c r="G769" s="2"/>
      <c r="H769" s="4"/>
      <c r="I769" s="2"/>
      <c r="J769" s="2"/>
      <c r="K769" s="2"/>
      <c r="L769" s="2"/>
      <c r="M769" s="4"/>
      <c r="N769" s="4"/>
      <c r="O769" s="2"/>
      <c r="P769" s="2"/>
    </row>
    <row r="770" spans="1:16" ht="21" customHeight="1">
      <c r="A770" s="2"/>
      <c r="B770" s="2"/>
      <c r="C770" s="2"/>
      <c r="D770" s="2"/>
      <c r="E770" s="2"/>
      <c r="F770" s="2"/>
      <c r="G770" s="2"/>
      <c r="H770" s="4"/>
      <c r="I770" s="2"/>
      <c r="J770" s="2"/>
      <c r="K770" s="2"/>
      <c r="L770" s="2"/>
      <c r="M770" s="4"/>
      <c r="N770" s="4"/>
      <c r="O770" s="2"/>
      <c r="P770" s="2"/>
    </row>
    <row r="771" spans="1:16" ht="21" customHeight="1">
      <c r="A771" s="2"/>
      <c r="B771" s="2"/>
      <c r="C771" s="2"/>
      <c r="D771" s="2"/>
      <c r="E771" s="2"/>
      <c r="F771" s="2"/>
      <c r="G771" s="2"/>
      <c r="H771" s="4"/>
      <c r="I771" s="2"/>
      <c r="J771" s="2"/>
      <c r="K771" s="2"/>
      <c r="L771" s="2"/>
      <c r="M771" s="4"/>
      <c r="N771" s="4"/>
      <c r="O771" s="2"/>
      <c r="P771" s="2"/>
    </row>
    <row r="772" spans="1:16" ht="21" customHeight="1">
      <c r="A772" s="2"/>
      <c r="B772" s="2"/>
      <c r="C772" s="2"/>
      <c r="D772" s="2"/>
      <c r="E772" s="2"/>
      <c r="F772" s="2"/>
      <c r="G772" s="2"/>
      <c r="H772" s="4"/>
      <c r="I772" s="2"/>
      <c r="J772" s="2"/>
      <c r="K772" s="2"/>
      <c r="L772" s="2"/>
      <c r="M772" s="4"/>
      <c r="N772" s="4"/>
      <c r="O772" s="2"/>
      <c r="P772" s="2"/>
    </row>
    <row r="773" spans="1:16" ht="21" customHeight="1">
      <c r="A773" s="2"/>
      <c r="B773" s="2"/>
      <c r="C773" s="2"/>
      <c r="D773" s="2"/>
      <c r="E773" s="2"/>
      <c r="F773" s="2"/>
      <c r="G773" s="2"/>
      <c r="H773" s="4"/>
      <c r="I773" s="2"/>
      <c r="J773" s="2"/>
      <c r="K773" s="2"/>
      <c r="L773" s="2"/>
      <c r="M773" s="4"/>
      <c r="N773" s="4"/>
      <c r="O773" s="2"/>
      <c r="P773" s="2"/>
    </row>
    <row r="774" spans="1:16" ht="21" customHeight="1">
      <c r="A774" s="2"/>
      <c r="B774" s="2"/>
      <c r="C774" s="2"/>
      <c r="D774" s="2"/>
      <c r="E774" s="2"/>
      <c r="F774" s="2"/>
      <c r="G774" s="2"/>
      <c r="H774" s="4"/>
      <c r="I774" s="2"/>
      <c r="J774" s="2"/>
      <c r="K774" s="2"/>
      <c r="L774" s="2"/>
      <c r="M774" s="4"/>
      <c r="N774" s="4"/>
      <c r="O774" s="2"/>
      <c r="P774" s="2"/>
    </row>
    <row r="775" spans="1:16" ht="21" customHeight="1">
      <c r="A775" s="2"/>
      <c r="B775" s="2"/>
      <c r="C775" s="2"/>
      <c r="D775" s="2"/>
      <c r="E775" s="2"/>
      <c r="F775" s="2"/>
      <c r="G775" s="2"/>
      <c r="H775" s="4"/>
      <c r="I775" s="2"/>
      <c r="J775" s="2"/>
      <c r="K775" s="2"/>
      <c r="L775" s="2"/>
      <c r="M775" s="4"/>
      <c r="N775" s="4"/>
      <c r="O775" s="2"/>
      <c r="P775" s="2"/>
    </row>
    <row r="776" spans="1:16" ht="21" customHeight="1">
      <c r="A776" s="2"/>
      <c r="B776" s="2"/>
      <c r="C776" s="2"/>
      <c r="D776" s="2"/>
      <c r="E776" s="2"/>
      <c r="F776" s="2"/>
      <c r="G776" s="2"/>
      <c r="H776" s="4"/>
      <c r="I776" s="2"/>
      <c r="J776" s="2"/>
      <c r="K776" s="2"/>
      <c r="L776" s="2"/>
      <c r="M776" s="4"/>
      <c r="N776" s="4"/>
      <c r="O776" s="2"/>
      <c r="P776" s="2"/>
    </row>
    <row r="777" spans="1:16" ht="21" customHeight="1">
      <c r="A777" s="2"/>
      <c r="B777" s="2"/>
      <c r="C777" s="2"/>
      <c r="D777" s="2"/>
      <c r="E777" s="2"/>
      <c r="F777" s="2"/>
      <c r="G777" s="2"/>
      <c r="H777" s="4"/>
      <c r="I777" s="2"/>
      <c r="J777" s="2"/>
      <c r="K777" s="2"/>
      <c r="L777" s="2"/>
      <c r="M777" s="4"/>
      <c r="N777" s="4"/>
      <c r="O777" s="2"/>
      <c r="P777" s="2"/>
    </row>
    <row r="778" spans="1:16" ht="21" customHeight="1">
      <c r="A778" s="2"/>
      <c r="B778" s="2"/>
      <c r="C778" s="2"/>
      <c r="D778" s="2"/>
      <c r="E778" s="2"/>
      <c r="F778" s="2"/>
      <c r="G778" s="2"/>
      <c r="H778" s="4"/>
      <c r="I778" s="2"/>
      <c r="J778" s="2"/>
      <c r="K778" s="2"/>
      <c r="L778" s="2"/>
      <c r="M778" s="4"/>
      <c r="N778" s="4"/>
      <c r="O778" s="2"/>
      <c r="P778" s="2"/>
    </row>
    <row r="779" spans="1:16" ht="21" customHeight="1">
      <c r="A779" s="2"/>
      <c r="B779" s="2"/>
      <c r="C779" s="2"/>
      <c r="D779" s="2"/>
      <c r="E779" s="2"/>
      <c r="F779" s="2"/>
      <c r="G779" s="2"/>
      <c r="H779" s="4"/>
      <c r="I779" s="2"/>
      <c r="J779" s="2"/>
      <c r="K779" s="2"/>
      <c r="L779" s="2"/>
      <c r="M779" s="4"/>
      <c r="N779" s="4"/>
      <c r="O779" s="2"/>
      <c r="P779" s="2"/>
    </row>
    <row r="780" spans="1:16" ht="21" customHeight="1">
      <c r="A780" s="2"/>
      <c r="B780" s="2"/>
      <c r="C780" s="2"/>
      <c r="D780" s="2"/>
      <c r="E780" s="2"/>
      <c r="F780" s="2"/>
      <c r="G780" s="2"/>
      <c r="H780" s="4"/>
      <c r="I780" s="2"/>
      <c r="J780" s="2"/>
      <c r="K780" s="2"/>
      <c r="L780" s="2"/>
      <c r="M780" s="4"/>
      <c r="N780" s="4"/>
      <c r="O780" s="2"/>
      <c r="P780" s="2"/>
    </row>
    <row r="781" spans="1:16" ht="21" customHeight="1">
      <c r="A781" s="2"/>
      <c r="B781" s="2"/>
      <c r="C781" s="2"/>
      <c r="D781" s="2"/>
      <c r="E781" s="2"/>
      <c r="F781" s="2"/>
      <c r="G781" s="2"/>
      <c r="H781" s="4"/>
      <c r="I781" s="2"/>
      <c r="J781" s="2"/>
      <c r="K781" s="2"/>
      <c r="L781" s="2"/>
      <c r="M781" s="4"/>
      <c r="N781" s="4"/>
      <c r="O781" s="2"/>
      <c r="P781" s="2"/>
    </row>
    <row r="782" spans="1:16" ht="21" customHeight="1">
      <c r="A782" s="2"/>
      <c r="B782" s="2"/>
      <c r="C782" s="2"/>
      <c r="D782" s="2"/>
      <c r="E782" s="2"/>
      <c r="F782" s="2"/>
      <c r="G782" s="2"/>
      <c r="H782" s="4"/>
      <c r="I782" s="2"/>
      <c r="J782" s="2"/>
      <c r="K782" s="2"/>
      <c r="L782" s="2"/>
      <c r="M782" s="4"/>
      <c r="N782" s="4"/>
      <c r="O782" s="2"/>
      <c r="P782" s="2"/>
    </row>
    <row r="783" spans="1:16" ht="21" customHeight="1">
      <c r="A783" s="2"/>
      <c r="B783" s="2"/>
      <c r="C783" s="2"/>
      <c r="D783" s="2"/>
      <c r="E783" s="2"/>
      <c r="F783" s="2"/>
      <c r="G783" s="2"/>
      <c r="H783" s="4"/>
      <c r="I783" s="2"/>
      <c r="J783" s="2"/>
      <c r="K783" s="2"/>
      <c r="L783" s="2"/>
      <c r="M783" s="4"/>
      <c r="N783" s="4"/>
      <c r="O783" s="2"/>
      <c r="P783" s="2"/>
    </row>
    <row r="784" spans="1:16" ht="21" customHeight="1">
      <c r="A784" s="2"/>
      <c r="B784" s="2"/>
      <c r="C784" s="2"/>
      <c r="D784" s="2"/>
      <c r="E784" s="2"/>
      <c r="F784" s="2"/>
      <c r="G784" s="2"/>
      <c r="H784" s="4"/>
      <c r="I784" s="2"/>
      <c r="J784" s="2"/>
      <c r="K784" s="2"/>
      <c r="L784" s="2"/>
      <c r="M784" s="4"/>
      <c r="N784" s="4"/>
      <c r="O784" s="2"/>
      <c r="P784" s="2"/>
    </row>
    <row r="785" spans="1:16" ht="21" customHeight="1">
      <c r="A785" s="2"/>
      <c r="B785" s="2"/>
      <c r="C785" s="2"/>
      <c r="D785" s="2"/>
      <c r="E785" s="2"/>
      <c r="F785" s="2"/>
      <c r="G785" s="2"/>
      <c r="H785" s="4"/>
      <c r="I785" s="2"/>
      <c r="J785" s="2"/>
      <c r="K785" s="2"/>
      <c r="L785" s="2"/>
      <c r="M785" s="4"/>
      <c r="N785" s="4"/>
      <c r="O785" s="2"/>
      <c r="P785" s="2"/>
    </row>
    <row r="786" spans="1:16" ht="21" customHeight="1">
      <c r="A786" s="2"/>
      <c r="B786" s="2"/>
      <c r="C786" s="2"/>
      <c r="D786" s="2"/>
      <c r="E786" s="2"/>
      <c r="F786" s="2"/>
      <c r="G786" s="2"/>
      <c r="H786" s="4"/>
      <c r="I786" s="2"/>
      <c r="J786" s="2"/>
      <c r="K786" s="2"/>
      <c r="L786" s="2"/>
      <c r="M786" s="4"/>
      <c r="N786" s="4"/>
      <c r="O786" s="2"/>
      <c r="P786" s="2"/>
    </row>
    <row r="787" spans="1:16" ht="21" customHeight="1">
      <c r="A787" s="2"/>
      <c r="B787" s="2"/>
      <c r="C787" s="2"/>
      <c r="D787" s="2"/>
      <c r="E787" s="2"/>
      <c r="F787" s="2"/>
      <c r="G787" s="2"/>
      <c r="H787" s="4"/>
      <c r="I787" s="2"/>
      <c r="J787" s="2"/>
      <c r="K787" s="2"/>
      <c r="L787" s="2"/>
      <c r="M787" s="4"/>
      <c r="N787" s="4"/>
      <c r="O787" s="2"/>
      <c r="P787" s="2"/>
    </row>
    <row r="788" spans="1:16" ht="21" customHeight="1">
      <c r="A788" s="2"/>
      <c r="B788" s="2"/>
      <c r="C788" s="2"/>
      <c r="D788" s="2"/>
      <c r="E788" s="2"/>
      <c r="F788" s="2"/>
      <c r="G788" s="2"/>
      <c r="H788" s="4"/>
      <c r="I788" s="2"/>
      <c r="J788" s="2"/>
      <c r="K788" s="2"/>
      <c r="L788" s="2"/>
      <c r="M788" s="4"/>
      <c r="N788" s="4"/>
      <c r="O788" s="2"/>
      <c r="P788" s="2"/>
    </row>
    <row r="789" spans="1:16" ht="21" customHeight="1">
      <c r="A789" s="2"/>
      <c r="B789" s="2"/>
      <c r="C789" s="2"/>
      <c r="D789" s="2"/>
      <c r="E789" s="2"/>
      <c r="F789" s="2"/>
      <c r="G789" s="2"/>
      <c r="H789" s="4"/>
      <c r="I789" s="2"/>
      <c r="J789" s="2"/>
      <c r="K789" s="2"/>
      <c r="L789" s="2"/>
      <c r="M789" s="4"/>
      <c r="N789" s="4"/>
      <c r="O789" s="2"/>
      <c r="P789" s="2"/>
    </row>
    <row r="790" spans="1:16" ht="21" customHeight="1">
      <c r="A790" s="2"/>
      <c r="B790" s="2"/>
      <c r="C790" s="2"/>
      <c r="D790" s="2"/>
      <c r="E790" s="2"/>
      <c r="F790" s="2"/>
      <c r="G790" s="2"/>
      <c r="H790" s="4"/>
      <c r="I790" s="2"/>
      <c r="J790" s="2"/>
      <c r="K790" s="2"/>
      <c r="L790" s="2"/>
      <c r="M790" s="4"/>
      <c r="N790" s="4"/>
      <c r="O790" s="2"/>
      <c r="P790" s="2"/>
    </row>
    <row r="791" spans="1:16" ht="21" customHeight="1">
      <c r="A791" s="2"/>
      <c r="B791" s="2"/>
      <c r="C791" s="2"/>
      <c r="D791" s="2"/>
      <c r="E791" s="2"/>
      <c r="F791" s="2"/>
      <c r="G791" s="2"/>
      <c r="H791" s="4"/>
      <c r="I791" s="2"/>
      <c r="J791" s="2"/>
      <c r="K791" s="2"/>
      <c r="L791" s="2"/>
      <c r="M791" s="4"/>
      <c r="N791" s="4"/>
      <c r="O791" s="2"/>
      <c r="P791" s="2"/>
    </row>
    <row r="792" spans="1:16" ht="21" customHeight="1">
      <c r="A792" s="2"/>
      <c r="B792" s="2"/>
      <c r="C792" s="2"/>
      <c r="D792" s="2"/>
      <c r="E792" s="2"/>
      <c r="F792" s="2"/>
      <c r="G792" s="2"/>
      <c r="H792" s="4"/>
      <c r="I792" s="2"/>
      <c r="J792" s="2"/>
      <c r="K792" s="2"/>
      <c r="L792" s="2"/>
      <c r="M792" s="4"/>
      <c r="N792" s="4"/>
      <c r="O792" s="2"/>
      <c r="P792" s="2"/>
    </row>
    <row r="793" spans="1:16" ht="21" customHeight="1">
      <c r="A793" s="2"/>
      <c r="B793" s="2"/>
      <c r="C793" s="2"/>
      <c r="D793" s="2"/>
      <c r="E793" s="2"/>
      <c r="F793" s="2"/>
      <c r="G793" s="2"/>
      <c r="H793" s="4"/>
      <c r="I793" s="2"/>
      <c r="J793" s="2"/>
      <c r="K793" s="2"/>
      <c r="L793" s="2"/>
      <c r="M793" s="4"/>
      <c r="N793" s="4"/>
      <c r="O793" s="2"/>
      <c r="P793" s="2"/>
    </row>
    <row r="794" spans="1:16" ht="21" customHeight="1">
      <c r="A794" s="2"/>
      <c r="B794" s="2"/>
      <c r="C794" s="2"/>
      <c r="D794" s="2"/>
      <c r="E794" s="2"/>
      <c r="F794" s="2"/>
      <c r="G794" s="2"/>
      <c r="H794" s="4"/>
      <c r="I794" s="2"/>
      <c r="J794" s="2"/>
      <c r="K794" s="2"/>
      <c r="L794" s="2"/>
      <c r="M794" s="4"/>
      <c r="N794" s="4"/>
      <c r="O794" s="2"/>
      <c r="P794" s="2"/>
    </row>
    <row r="795" spans="1:16" ht="21" customHeight="1">
      <c r="A795" s="2"/>
      <c r="B795" s="2"/>
      <c r="C795" s="2"/>
      <c r="D795" s="2"/>
      <c r="E795" s="2"/>
      <c r="F795" s="2"/>
      <c r="G795" s="2"/>
      <c r="H795" s="4"/>
      <c r="I795" s="2"/>
      <c r="J795" s="2"/>
      <c r="K795" s="2"/>
      <c r="L795" s="2"/>
      <c r="M795" s="4"/>
      <c r="N795" s="4"/>
      <c r="O795" s="2"/>
      <c r="P795" s="2"/>
    </row>
    <row r="796" spans="1:16" ht="21" customHeight="1">
      <c r="A796" s="2"/>
      <c r="B796" s="2"/>
      <c r="C796" s="2"/>
      <c r="D796" s="2"/>
      <c r="E796" s="2"/>
      <c r="F796" s="2"/>
      <c r="G796" s="2"/>
      <c r="H796" s="4"/>
      <c r="I796" s="2"/>
      <c r="J796" s="2"/>
      <c r="K796" s="2"/>
      <c r="L796" s="2"/>
      <c r="M796" s="4"/>
      <c r="N796" s="4"/>
      <c r="O796" s="2"/>
      <c r="P796" s="2"/>
    </row>
    <row r="797" spans="1:16" ht="21" customHeight="1">
      <c r="A797" s="2"/>
      <c r="B797" s="2"/>
      <c r="C797" s="2"/>
      <c r="D797" s="2"/>
      <c r="E797" s="2"/>
      <c r="F797" s="2"/>
      <c r="G797" s="2"/>
      <c r="H797" s="4"/>
      <c r="I797" s="2"/>
      <c r="J797" s="2"/>
      <c r="K797" s="2"/>
      <c r="L797" s="2"/>
      <c r="M797" s="4"/>
      <c r="N797" s="4"/>
      <c r="O797" s="2"/>
      <c r="P797" s="2"/>
    </row>
    <row r="798" spans="1:16" ht="21" customHeight="1">
      <c r="A798" s="2"/>
      <c r="B798" s="2"/>
      <c r="C798" s="2"/>
      <c r="D798" s="2"/>
      <c r="E798" s="2"/>
      <c r="F798" s="2"/>
      <c r="G798" s="2"/>
      <c r="H798" s="4"/>
      <c r="I798" s="2"/>
      <c r="J798" s="2"/>
      <c r="K798" s="2"/>
      <c r="L798" s="2"/>
      <c r="M798" s="4"/>
      <c r="N798" s="4"/>
      <c r="O798" s="2"/>
      <c r="P798" s="2"/>
    </row>
    <row r="799" spans="1:16" ht="21" customHeight="1">
      <c r="A799" s="2"/>
      <c r="B799" s="2"/>
      <c r="C799" s="2"/>
      <c r="D799" s="2"/>
      <c r="E799" s="2"/>
      <c r="F799" s="2"/>
      <c r="G799" s="2"/>
      <c r="H799" s="4"/>
      <c r="I799" s="2"/>
      <c r="J799" s="2"/>
      <c r="K799" s="2"/>
      <c r="L799" s="2"/>
      <c r="M799" s="4"/>
      <c r="N799" s="4"/>
      <c r="O799" s="2"/>
      <c r="P799" s="2"/>
    </row>
    <row r="800" spans="1:16" ht="21" customHeight="1">
      <c r="A800" s="2"/>
      <c r="B800" s="2"/>
      <c r="C800" s="2"/>
      <c r="D800" s="2"/>
      <c r="E800" s="2"/>
      <c r="F800" s="2"/>
      <c r="G800" s="2"/>
      <c r="H800" s="4"/>
      <c r="I800" s="2"/>
      <c r="J800" s="2"/>
      <c r="K800" s="2"/>
      <c r="L800" s="2"/>
      <c r="M800" s="4"/>
      <c r="N800" s="4"/>
      <c r="O800" s="2"/>
      <c r="P800" s="2"/>
    </row>
    <row r="801" spans="1:16" ht="21" customHeight="1">
      <c r="A801" s="2"/>
      <c r="B801" s="2"/>
      <c r="C801" s="2"/>
      <c r="D801" s="2"/>
      <c r="E801" s="2"/>
      <c r="F801" s="2"/>
      <c r="G801" s="2"/>
      <c r="H801" s="4"/>
      <c r="I801" s="2"/>
      <c r="J801" s="2"/>
      <c r="K801" s="2"/>
      <c r="L801" s="2"/>
      <c r="M801" s="4"/>
      <c r="N801" s="4"/>
      <c r="O801" s="2"/>
      <c r="P801" s="2"/>
    </row>
    <row r="802" spans="1:16" ht="21" customHeight="1">
      <c r="A802" s="2"/>
      <c r="B802" s="2"/>
      <c r="C802" s="2"/>
      <c r="D802" s="2"/>
      <c r="E802" s="2"/>
      <c r="F802" s="2"/>
      <c r="G802" s="2"/>
      <c r="H802" s="4"/>
      <c r="I802" s="2"/>
      <c r="J802" s="2"/>
      <c r="K802" s="2"/>
      <c r="L802" s="2"/>
      <c r="M802" s="4"/>
      <c r="N802" s="4"/>
      <c r="O802" s="2"/>
      <c r="P802" s="2"/>
    </row>
    <row r="803" spans="1:16" ht="21" customHeight="1">
      <c r="A803" s="2"/>
      <c r="B803" s="2"/>
      <c r="C803" s="2"/>
      <c r="D803" s="2"/>
      <c r="E803" s="2"/>
      <c r="F803" s="2"/>
      <c r="G803" s="2"/>
      <c r="H803" s="4"/>
      <c r="I803" s="2"/>
      <c r="J803" s="2"/>
      <c r="K803" s="2"/>
      <c r="L803" s="2"/>
      <c r="M803" s="4"/>
      <c r="N803" s="4"/>
      <c r="O803" s="2"/>
      <c r="P803" s="2"/>
    </row>
    <row r="804" spans="1:16" ht="21" customHeight="1">
      <c r="A804" s="2"/>
      <c r="B804" s="2"/>
      <c r="C804" s="2"/>
      <c r="D804" s="2"/>
      <c r="E804" s="2"/>
      <c r="F804" s="2"/>
      <c r="G804" s="2"/>
      <c r="H804" s="4"/>
      <c r="I804" s="2"/>
      <c r="J804" s="2"/>
      <c r="K804" s="2"/>
      <c r="L804" s="2"/>
      <c r="M804" s="4"/>
      <c r="N804" s="4"/>
      <c r="O804" s="2"/>
      <c r="P804" s="2"/>
    </row>
    <row r="805" spans="1:16" ht="21" customHeight="1">
      <c r="A805" s="2"/>
      <c r="B805" s="2"/>
      <c r="C805" s="2"/>
      <c r="D805" s="2"/>
      <c r="E805" s="2"/>
      <c r="F805" s="2"/>
      <c r="G805" s="2"/>
      <c r="H805" s="4"/>
      <c r="I805" s="2"/>
      <c r="J805" s="2"/>
      <c r="K805" s="2"/>
      <c r="L805" s="2"/>
      <c r="M805" s="4"/>
      <c r="N805" s="4"/>
      <c r="O805" s="2"/>
      <c r="P805" s="2"/>
    </row>
    <row r="806" spans="1:16" ht="21" customHeight="1">
      <c r="A806" s="2"/>
      <c r="B806" s="2"/>
      <c r="C806" s="2"/>
      <c r="D806" s="2"/>
      <c r="E806" s="2"/>
      <c r="F806" s="2"/>
      <c r="G806" s="2"/>
      <c r="H806" s="4"/>
      <c r="I806" s="2"/>
      <c r="J806" s="2"/>
      <c r="K806" s="2"/>
      <c r="L806" s="2"/>
      <c r="M806" s="4"/>
      <c r="N806" s="4"/>
      <c r="O806" s="2"/>
      <c r="P806" s="2"/>
    </row>
    <row r="807" spans="1:16" ht="21" customHeight="1">
      <c r="A807" s="2"/>
      <c r="B807" s="2"/>
      <c r="C807" s="2"/>
      <c r="D807" s="2"/>
      <c r="E807" s="2"/>
      <c r="F807" s="2"/>
      <c r="G807" s="2"/>
      <c r="H807" s="4"/>
      <c r="I807" s="2"/>
      <c r="J807" s="2"/>
      <c r="K807" s="2"/>
      <c r="L807" s="2"/>
      <c r="M807" s="4"/>
      <c r="N807" s="4"/>
      <c r="O807" s="2"/>
      <c r="P807" s="2"/>
    </row>
    <row r="808" spans="1:16" ht="21" customHeight="1">
      <c r="A808" s="2"/>
      <c r="B808" s="2"/>
      <c r="C808" s="2"/>
      <c r="D808" s="2"/>
      <c r="E808" s="2"/>
      <c r="F808" s="2"/>
      <c r="G808" s="2"/>
      <c r="H808" s="4"/>
      <c r="I808" s="2"/>
      <c r="J808" s="2"/>
      <c r="K808" s="2"/>
      <c r="L808" s="2"/>
      <c r="M808" s="4"/>
      <c r="N808" s="4"/>
      <c r="O808" s="2"/>
      <c r="P808" s="2"/>
    </row>
    <row r="809" spans="1:16" ht="21" customHeight="1">
      <c r="A809" s="2"/>
      <c r="B809" s="2"/>
      <c r="C809" s="2"/>
      <c r="D809" s="2"/>
      <c r="E809" s="2"/>
      <c r="F809" s="2"/>
      <c r="G809" s="2"/>
      <c r="H809" s="4"/>
      <c r="I809" s="2"/>
      <c r="J809" s="2"/>
      <c r="K809" s="2"/>
      <c r="L809" s="2"/>
      <c r="M809" s="4"/>
      <c r="N809" s="4"/>
      <c r="O809" s="2"/>
      <c r="P809" s="2"/>
    </row>
    <row r="810" spans="1:16" ht="21" customHeight="1">
      <c r="A810" s="2"/>
      <c r="B810" s="2"/>
      <c r="C810" s="2"/>
      <c r="D810" s="2"/>
      <c r="E810" s="2"/>
      <c r="F810" s="2"/>
      <c r="G810" s="2"/>
      <c r="H810" s="4"/>
      <c r="I810" s="2"/>
      <c r="J810" s="2"/>
      <c r="K810" s="2"/>
      <c r="L810" s="2"/>
      <c r="M810" s="4"/>
      <c r="N810" s="4"/>
      <c r="O810" s="2"/>
      <c r="P810" s="2"/>
    </row>
    <row r="811" spans="1:16" ht="21" customHeight="1">
      <c r="A811" s="2"/>
      <c r="B811" s="2"/>
      <c r="C811" s="2"/>
      <c r="D811" s="2"/>
      <c r="E811" s="2"/>
      <c r="F811" s="2"/>
      <c r="G811" s="2"/>
      <c r="H811" s="4"/>
      <c r="I811" s="2"/>
      <c r="J811" s="2"/>
      <c r="K811" s="2"/>
      <c r="L811" s="2"/>
      <c r="M811" s="4"/>
      <c r="N811" s="4"/>
      <c r="O811" s="2"/>
      <c r="P811" s="2"/>
    </row>
    <row r="812" spans="1:16" ht="21" customHeight="1">
      <c r="A812" s="2"/>
      <c r="B812" s="2"/>
      <c r="C812" s="2"/>
      <c r="D812" s="2"/>
      <c r="E812" s="2"/>
      <c r="F812" s="2"/>
      <c r="G812" s="2"/>
      <c r="H812" s="4"/>
      <c r="I812" s="2"/>
      <c r="J812" s="2"/>
      <c r="K812" s="2"/>
      <c r="L812" s="2"/>
      <c r="M812" s="4"/>
      <c r="N812" s="4"/>
      <c r="O812" s="2"/>
      <c r="P812" s="2"/>
    </row>
    <row r="813" spans="1:16" ht="21" customHeight="1">
      <c r="A813" s="2"/>
      <c r="B813" s="2"/>
      <c r="C813" s="2"/>
      <c r="D813" s="2"/>
      <c r="E813" s="2"/>
      <c r="F813" s="2"/>
      <c r="G813" s="2"/>
      <c r="H813" s="4"/>
      <c r="I813" s="2"/>
      <c r="J813" s="2"/>
      <c r="K813" s="2"/>
      <c r="L813" s="2"/>
      <c r="M813" s="4"/>
      <c r="N813" s="4"/>
      <c r="O813" s="2"/>
      <c r="P813" s="2"/>
    </row>
    <row r="814" spans="1:16" ht="21" customHeight="1">
      <c r="A814" s="2"/>
      <c r="B814" s="2"/>
      <c r="C814" s="2"/>
      <c r="D814" s="2"/>
      <c r="E814" s="2"/>
      <c r="F814" s="2"/>
      <c r="G814" s="2"/>
      <c r="H814" s="4"/>
      <c r="I814" s="2"/>
      <c r="J814" s="2"/>
      <c r="K814" s="2"/>
      <c r="L814" s="2"/>
      <c r="M814" s="4"/>
      <c r="N814" s="4"/>
      <c r="O814" s="2"/>
      <c r="P814" s="2"/>
    </row>
    <row r="815" spans="1:16" ht="21" customHeight="1">
      <c r="A815" s="2"/>
      <c r="B815" s="2"/>
      <c r="C815" s="2"/>
      <c r="D815" s="2"/>
      <c r="E815" s="2"/>
      <c r="F815" s="2"/>
      <c r="G815" s="2"/>
      <c r="H815" s="4"/>
      <c r="I815" s="2"/>
      <c r="J815" s="2"/>
      <c r="K815" s="2"/>
      <c r="L815" s="2"/>
      <c r="M815" s="4"/>
      <c r="N815" s="4"/>
      <c r="O815" s="2"/>
      <c r="P815" s="2"/>
    </row>
    <row r="816" spans="1:16" ht="21" customHeight="1">
      <c r="A816" s="2"/>
      <c r="B816" s="2"/>
      <c r="C816" s="2"/>
      <c r="D816" s="2"/>
      <c r="E816" s="2"/>
      <c r="F816" s="2"/>
      <c r="G816" s="2"/>
      <c r="H816" s="4"/>
      <c r="I816" s="2"/>
      <c r="J816" s="2"/>
      <c r="K816" s="2"/>
      <c r="L816" s="2"/>
      <c r="M816" s="4"/>
      <c r="N816" s="4"/>
      <c r="O816" s="2"/>
      <c r="P816" s="2"/>
    </row>
    <row r="817" spans="1:16" ht="21" customHeight="1">
      <c r="A817" s="2"/>
      <c r="B817" s="2"/>
      <c r="C817" s="2"/>
      <c r="D817" s="2"/>
      <c r="E817" s="2"/>
      <c r="F817" s="2"/>
      <c r="G817" s="2"/>
      <c r="H817" s="4"/>
      <c r="I817" s="2"/>
      <c r="J817" s="2"/>
      <c r="K817" s="2"/>
      <c r="L817" s="2"/>
      <c r="M817" s="4"/>
      <c r="N817" s="4"/>
      <c r="O817" s="2"/>
      <c r="P817" s="2"/>
    </row>
    <row r="818" spans="1:16" ht="21" customHeight="1">
      <c r="A818" s="2"/>
      <c r="B818" s="2"/>
      <c r="C818" s="2"/>
      <c r="D818" s="2"/>
      <c r="E818" s="2"/>
      <c r="F818" s="2"/>
      <c r="G818" s="2"/>
      <c r="H818" s="4"/>
      <c r="I818" s="2"/>
      <c r="J818" s="2"/>
      <c r="K818" s="2"/>
      <c r="L818" s="2"/>
      <c r="M818" s="4"/>
      <c r="N818" s="4"/>
      <c r="O818" s="2"/>
      <c r="P818" s="2"/>
    </row>
    <row r="819" spans="1:16" ht="21" customHeight="1">
      <c r="A819" s="2"/>
      <c r="B819" s="2"/>
      <c r="C819" s="2"/>
      <c r="D819" s="2"/>
      <c r="E819" s="2"/>
      <c r="F819" s="2"/>
      <c r="G819" s="2"/>
      <c r="H819" s="4"/>
      <c r="I819" s="2"/>
      <c r="J819" s="2"/>
      <c r="K819" s="2"/>
      <c r="L819" s="2"/>
      <c r="M819" s="4"/>
      <c r="N819" s="4"/>
      <c r="O819" s="2"/>
      <c r="P819" s="2"/>
    </row>
    <row r="820" spans="1:16" ht="21" customHeight="1">
      <c r="A820" s="2"/>
      <c r="B820" s="2"/>
      <c r="C820" s="2"/>
      <c r="D820" s="2"/>
      <c r="E820" s="2"/>
      <c r="F820" s="2"/>
      <c r="G820" s="2"/>
      <c r="H820" s="4"/>
      <c r="I820" s="2"/>
      <c r="J820" s="2"/>
      <c r="K820" s="2"/>
      <c r="L820" s="2"/>
      <c r="M820" s="4"/>
      <c r="N820" s="4"/>
      <c r="O820" s="2"/>
      <c r="P820" s="2"/>
    </row>
    <row r="821" spans="1:16" ht="21" customHeight="1">
      <c r="A821" s="2"/>
      <c r="B821" s="2"/>
      <c r="C821" s="2"/>
      <c r="D821" s="2"/>
      <c r="E821" s="2"/>
      <c r="F821" s="2"/>
      <c r="G821" s="2"/>
      <c r="H821" s="4"/>
      <c r="I821" s="2"/>
      <c r="J821" s="2"/>
      <c r="K821" s="2"/>
      <c r="L821" s="2"/>
      <c r="M821" s="4"/>
      <c r="N821" s="4"/>
      <c r="O821" s="2"/>
      <c r="P821" s="2"/>
    </row>
    <row r="822" spans="1:16" ht="21" customHeight="1">
      <c r="A822" s="2"/>
      <c r="B822" s="2"/>
      <c r="C822" s="2"/>
      <c r="D822" s="2"/>
      <c r="E822" s="2"/>
      <c r="F822" s="2"/>
      <c r="G822" s="2"/>
      <c r="H822" s="4"/>
      <c r="I822" s="2"/>
      <c r="J822" s="2"/>
      <c r="K822" s="2"/>
      <c r="L822" s="2"/>
      <c r="M822" s="4"/>
      <c r="N822" s="4"/>
      <c r="O822" s="2"/>
      <c r="P822" s="2"/>
    </row>
    <row r="823" spans="1:16" ht="21" customHeight="1">
      <c r="A823" s="2"/>
      <c r="B823" s="2"/>
      <c r="C823" s="2"/>
      <c r="D823" s="2"/>
      <c r="E823" s="2"/>
      <c r="F823" s="2"/>
      <c r="G823" s="2"/>
      <c r="H823" s="4"/>
      <c r="I823" s="2"/>
      <c r="J823" s="2"/>
      <c r="K823" s="2"/>
      <c r="L823" s="2"/>
      <c r="M823" s="4"/>
      <c r="N823" s="4"/>
      <c r="O823" s="2"/>
      <c r="P823" s="2"/>
    </row>
    <row r="824" spans="1:16" ht="21" customHeight="1">
      <c r="A824" s="2"/>
      <c r="B824" s="2"/>
      <c r="C824" s="2"/>
      <c r="D824" s="2"/>
      <c r="E824" s="2"/>
      <c r="F824" s="2"/>
      <c r="G824" s="2"/>
      <c r="H824" s="4"/>
      <c r="I824" s="2"/>
      <c r="J824" s="2"/>
      <c r="K824" s="2"/>
      <c r="L824" s="2"/>
      <c r="M824" s="4"/>
      <c r="N824" s="4"/>
      <c r="O824" s="2"/>
      <c r="P824" s="2"/>
    </row>
    <row r="825" spans="1:16" ht="21" customHeight="1">
      <c r="A825" s="2"/>
      <c r="B825" s="2"/>
      <c r="C825" s="2"/>
      <c r="D825" s="2"/>
      <c r="E825" s="2"/>
      <c r="F825" s="2"/>
      <c r="G825" s="2"/>
      <c r="H825" s="4"/>
      <c r="I825" s="2"/>
      <c r="J825" s="2"/>
      <c r="K825" s="2"/>
      <c r="L825" s="2"/>
      <c r="M825" s="4"/>
      <c r="N825" s="4"/>
      <c r="O825" s="2"/>
      <c r="P825" s="2"/>
    </row>
    <row r="826" spans="1:16" ht="21" customHeight="1">
      <c r="A826" s="2"/>
      <c r="B826" s="2"/>
      <c r="C826" s="2"/>
      <c r="D826" s="2"/>
      <c r="E826" s="2"/>
      <c r="F826" s="2"/>
      <c r="G826" s="2"/>
      <c r="H826" s="4"/>
      <c r="I826" s="2"/>
      <c r="J826" s="2"/>
      <c r="K826" s="2"/>
      <c r="L826" s="2"/>
      <c r="M826" s="4"/>
      <c r="N826" s="4"/>
      <c r="O826" s="2"/>
      <c r="P826" s="2"/>
    </row>
    <row r="827" spans="1:16" ht="21" customHeight="1">
      <c r="A827" s="2"/>
      <c r="B827" s="2"/>
      <c r="C827" s="2"/>
      <c r="D827" s="2"/>
      <c r="E827" s="2"/>
      <c r="F827" s="2"/>
      <c r="G827" s="2"/>
      <c r="H827" s="4"/>
      <c r="I827" s="2"/>
      <c r="J827" s="2"/>
      <c r="K827" s="2"/>
      <c r="L827" s="2"/>
      <c r="M827" s="4"/>
      <c r="N827" s="4"/>
      <c r="O827" s="2"/>
      <c r="P827" s="2"/>
    </row>
    <row r="828" spans="1:16" ht="21" customHeight="1">
      <c r="A828" s="2"/>
      <c r="B828" s="2"/>
      <c r="C828" s="2"/>
      <c r="D828" s="2"/>
      <c r="E828" s="2"/>
      <c r="F828" s="2"/>
      <c r="G828" s="2"/>
      <c r="H828" s="4"/>
      <c r="I828" s="2"/>
      <c r="J828" s="2"/>
      <c r="K828" s="2"/>
      <c r="L828" s="2"/>
      <c r="M828" s="4"/>
      <c r="N828" s="4"/>
      <c r="O828" s="2"/>
      <c r="P828" s="2"/>
    </row>
    <row r="829" spans="1:16" ht="21" customHeight="1">
      <c r="A829" s="2"/>
      <c r="B829" s="2"/>
      <c r="C829" s="2"/>
      <c r="D829" s="2"/>
      <c r="E829" s="2"/>
      <c r="F829" s="2"/>
      <c r="G829" s="2"/>
      <c r="H829" s="4"/>
      <c r="I829" s="2"/>
      <c r="J829" s="2"/>
      <c r="K829" s="2"/>
      <c r="L829" s="2"/>
      <c r="M829" s="4"/>
      <c r="N829" s="4"/>
      <c r="O829" s="2"/>
      <c r="P829" s="2"/>
    </row>
    <row r="830" spans="1:16" ht="21" customHeight="1">
      <c r="A830" s="2"/>
      <c r="B830" s="2"/>
      <c r="C830" s="2"/>
      <c r="D830" s="2"/>
      <c r="E830" s="2"/>
      <c r="F830" s="2"/>
      <c r="G830" s="2"/>
      <c r="H830" s="4"/>
      <c r="I830" s="2"/>
      <c r="J830" s="2"/>
      <c r="K830" s="2"/>
      <c r="L830" s="2"/>
      <c r="M830" s="4"/>
      <c r="N830" s="4"/>
      <c r="O830" s="2"/>
      <c r="P830" s="2"/>
    </row>
    <row r="831" spans="1:16" ht="21" customHeight="1">
      <c r="A831" s="2"/>
      <c r="B831" s="2"/>
      <c r="C831" s="2"/>
      <c r="D831" s="2"/>
      <c r="E831" s="2"/>
      <c r="F831" s="2"/>
      <c r="G831" s="2"/>
      <c r="H831" s="4"/>
      <c r="I831" s="2"/>
      <c r="J831" s="2"/>
      <c r="K831" s="2"/>
      <c r="L831" s="2"/>
      <c r="M831" s="4"/>
      <c r="N831" s="4"/>
      <c r="O831" s="2"/>
      <c r="P831" s="2"/>
    </row>
    <row r="832" spans="1:16" ht="21" customHeight="1">
      <c r="A832" s="2"/>
      <c r="B832" s="2"/>
      <c r="C832" s="2"/>
      <c r="D832" s="2"/>
      <c r="E832" s="2"/>
      <c r="F832" s="2"/>
      <c r="G832" s="2"/>
      <c r="H832" s="4"/>
      <c r="I832" s="2"/>
      <c r="J832" s="2"/>
      <c r="K832" s="2"/>
      <c r="L832" s="2"/>
      <c r="M832" s="4"/>
      <c r="N832" s="4"/>
      <c r="O832" s="2"/>
      <c r="P832" s="2"/>
    </row>
    <row r="833" spans="1:16" ht="21" customHeight="1">
      <c r="A833" s="2"/>
      <c r="B833" s="2"/>
      <c r="C833" s="2"/>
      <c r="D833" s="2"/>
      <c r="E833" s="2"/>
      <c r="F833" s="2"/>
      <c r="G833" s="2"/>
      <c r="H833" s="4"/>
      <c r="I833" s="2"/>
      <c r="J833" s="2"/>
      <c r="K833" s="2"/>
      <c r="L833" s="2"/>
      <c r="M833" s="4"/>
      <c r="N833" s="4"/>
      <c r="O833" s="2"/>
      <c r="P833" s="2"/>
    </row>
    <row r="834" spans="1:16" ht="21" customHeight="1">
      <c r="A834" s="2"/>
      <c r="B834" s="2"/>
      <c r="C834" s="2"/>
      <c r="D834" s="2"/>
      <c r="E834" s="2"/>
      <c r="F834" s="2"/>
      <c r="G834" s="2"/>
      <c r="H834" s="4"/>
      <c r="I834" s="2"/>
      <c r="J834" s="2"/>
      <c r="K834" s="2"/>
      <c r="L834" s="2"/>
      <c r="M834" s="4"/>
      <c r="N834" s="4"/>
      <c r="O834" s="2"/>
      <c r="P834" s="2"/>
    </row>
    <row r="835" spans="1:16" ht="21" customHeight="1">
      <c r="A835" s="2"/>
      <c r="B835" s="2"/>
      <c r="C835" s="2"/>
      <c r="D835" s="2"/>
      <c r="E835" s="2"/>
      <c r="F835" s="2"/>
      <c r="G835" s="2"/>
      <c r="H835" s="4"/>
      <c r="I835" s="2"/>
      <c r="J835" s="2"/>
      <c r="K835" s="2"/>
      <c r="L835" s="2"/>
      <c r="M835" s="4"/>
      <c r="N835" s="4"/>
      <c r="O835" s="2"/>
      <c r="P835" s="2"/>
    </row>
    <row r="836" spans="1:16" ht="21" customHeight="1">
      <c r="A836" s="2"/>
      <c r="B836" s="2"/>
      <c r="C836" s="2"/>
      <c r="D836" s="2"/>
      <c r="E836" s="2"/>
      <c r="F836" s="2"/>
      <c r="G836" s="2"/>
      <c r="H836" s="4"/>
      <c r="I836" s="2"/>
      <c r="J836" s="2"/>
      <c r="K836" s="2"/>
      <c r="L836" s="2"/>
      <c r="M836" s="4"/>
      <c r="N836" s="4"/>
      <c r="O836" s="2"/>
      <c r="P836" s="2"/>
    </row>
    <row r="837" spans="1:16" ht="21" customHeight="1">
      <c r="A837" s="2"/>
      <c r="B837" s="2"/>
      <c r="C837" s="2"/>
      <c r="D837" s="2"/>
      <c r="E837" s="2"/>
      <c r="F837" s="2"/>
      <c r="G837" s="2"/>
      <c r="H837" s="4"/>
      <c r="I837" s="2"/>
      <c r="J837" s="2"/>
      <c r="K837" s="2"/>
      <c r="L837" s="2"/>
      <c r="M837" s="4"/>
      <c r="N837" s="4"/>
      <c r="O837" s="2"/>
      <c r="P837" s="2"/>
    </row>
    <row r="838" spans="1:16" ht="21" customHeight="1">
      <c r="A838" s="2"/>
      <c r="B838" s="2"/>
      <c r="C838" s="2"/>
      <c r="D838" s="2"/>
      <c r="E838" s="2"/>
      <c r="F838" s="2"/>
      <c r="G838" s="2"/>
      <c r="H838" s="4"/>
      <c r="I838" s="2"/>
      <c r="J838" s="2"/>
      <c r="K838" s="2"/>
      <c r="L838" s="2"/>
      <c r="M838" s="4"/>
      <c r="N838" s="4"/>
      <c r="O838" s="2"/>
      <c r="P838" s="2"/>
    </row>
    <row r="839" spans="1:16" ht="21" customHeight="1">
      <c r="A839" s="2"/>
      <c r="B839" s="2"/>
      <c r="C839" s="2"/>
      <c r="D839" s="2"/>
      <c r="E839" s="2"/>
      <c r="F839" s="2"/>
      <c r="G839" s="2"/>
      <c r="H839" s="4"/>
      <c r="I839" s="2"/>
      <c r="J839" s="2"/>
      <c r="K839" s="2"/>
      <c r="L839" s="2"/>
      <c r="M839" s="4"/>
      <c r="N839" s="4"/>
      <c r="O839" s="2"/>
      <c r="P839" s="2"/>
    </row>
    <row r="840" spans="1:16" ht="21" customHeight="1">
      <c r="A840" s="2"/>
      <c r="B840" s="2"/>
      <c r="C840" s="2"/>
      <c r="D840" s="2"/>
      <c r="E840" s="2"/>
      <c r="F840" s="2"/>
      <c r="G840" s="2"/>
      <c r="H840" s="4"/>
      <c r="I840" s="2"/>
      <c r="J840" s="2"/>
      <c r="K840" s="2"/>
      <c r="L840" s="2"/>
      <c r="M840" s="4"/>
      <c r="N840" s="4"/>
      <c r="O840" s="2"/>
      <c r="P840" s="2"/>
    </row>
    <row r="841" spans="1:16" ht="21" customHeight="1">
      <c r="A841" s="2"/>
      <c r="B841" s="2"/>
      <c r="C841" s="2"/>
      <c r="D841" s="2"/>
      <c r="E841" s="2"/>
      <c r="F841" s="2"/>
      <c r="G841" s="2"/>
      <c r="H841" s="4"/>
      <c r="I841" s="2"/>
      <c r="J841" s="2"/>
      <c r="K841" s="2"/>
      <c r="L841" s="2"/>
      <c r="M841" s="4"/>
      <c r="N841" s="4"/>
      <c r="O841" s="2"/>
      <c r="P841" s="2"/>
    </row>
    <row r="842" spans="1:16" ht="21" customHeight="1">
      <c r="A842" s="2"/>
      <c r="B842" s="2"/>
      <c r="C842" s="2"/>
      <c r="D842" s="2"/>
      <c r="E842" s="2"/>
      <c r="F842" s="2"/>
      <c r="G842" s="2"/>
      <c r="H842" s="4"/>
      <c r="I842" s="2"/>
      <c r="J842" s="2"/>
      <c r="K842" s="2"/>
      <c r="L842" s="2"/>
      <c r="M842" s="4"/>
      <c r="N842" s="4"/>
      <c r="O842" s="2"/>
      <c r="P842" s="2"/>
    </row>
    <row r="843" spans="1:16" ht="21" customHeight="1">
      <c r="A843" s="2"/>
      <c r="B843" s="2"/>
      <c r="C843" s="2"/>
      <c r="D843" s="2"/>
      <c r="E843" s="2"/>
      <c r="F843" s="2"/>
      <c r="G843" s="2"/>
      <c r="H843" s="4"/>
      <c r="I843" s="2"/>
      <c r="J843" s="2"/>
      <c r="K843" s="2"/>
      <c r="L843" s="2"/>
      <c r="M843" s="4"/>
      <c r="N843" s="4"/>
      <c r="O843" s="2"/>
      <c r="P843" s="2"/>
    </row>
    <row r="844" spans="1:16" ht="21" customHeight="1">
      <c r="A844" s="2"/>
      <c r="B844" s="2"/>
      <c r="C844" s="2"/>
      <c r="D844" s="2"/>
      <c r="E844" s="2"/>
      <c r="F844" s="2"/>
      <c r="G844" s="2"/>
      <c r="H844" s="4"/>
      <c r="I844" s="2"/>
      <c r="J844" s="2"/>
      <c r="K844" s="2"/>
      <c r="L844" s="2"/>
      <c r="M844" s="4"/>
      <c r="N844" s="4"/>
      <c r="O844" s="2"/>
      <c r="P844" s="2"/>
    </row>
    <row r="845" spans="1:16" ht="21" customHeight="1">
      <c r="A845" s="2"/>
      <c r="B845" s="2"/>
      <c r="C845" s="2"/>
      <c r="D845" s="2"/>
      <c r="E845" s="2"/>
      <c r="F845" s="2"/>
      <c r="G845" s="2"/>
      <c r="H845" s="4"/>
      <c r="I845" s="2"/>
      <c r="J845" s="2"/>
      <c r="K845" s="2"/>
      <c r="L845" s="2"/>
      <c r="M845" s="4"/>
      <c r="N845" s="4"/>
      <c r="O845" s="2"/>
      <c r="P845" s="2"/>
    </row>
    <row r="846" spans="1:16" ht="21" customHeight="1">
      <c r="A846" s="2"/>
      <c r="B846" s="2"/>
      <c r="C846" s="2"/>
      <c r="D846" s="2"/>
      <c r="E846" s="2"/>
      <c r="F846" s="2"/>
      <c r="G846" s="2"/>
      <c r="H846" s="4"/>
      <c r="I846" s="2"/>
      <c r="J846" s="2"/>
      <c r="K846" s="2"/>
      <c r="L846" s="2"/>
      <c r="M846" s="4"/>
      <c r="N846" s="4"/>
      <c r="O846" s="2"/>
      <c r="P846" s="2"/>
    </row>
    <row r="847" spans="1:16" ht="21" customHeight="1">
      <c r="A847" s="2"/>
      <c r="B847" s="2"/>
      <c r="C847" s="2"/>
      <c r="D847" s="2"/>
      <c r="E847" s="2"/>
      <c r="F847" s="2"/>
      <c r="G847" s="2"/>
      <c r="H847" s="4"/>
      <c r="I847" s="2"/>
      <c r="J847" s="2"/>
      <c r="K847" s="2"/>
      <c r="L847" s="2"/>
      <c r="M847" s="4"/>
      <c r="N847" s="4"/>
      <c r="O847" s="2"/>
      <c r="P847" s="2"/>
    </row>
    <row r="848" spans="1:16" ht="21" customHeight="1">
      <c r="A848" s="2"/>
      <c r="B848" s="2"/>
      <c r="C848" s="2"/>
      <c r="D848" s="2"/>
      <c r="E848" s="2"/>
      <c r="F848" s="2"/>
      <c r="G848" s="2"/>
      <c r="H848" s="4"/>
      <c r="I848" s="2"/>
      <c r="J848" s="2"/>
      <c r="K848" s="2"/>
      <c r="L848" s="2"/>
      <c r="M848" s="4"/>
      <c r="N848" s="4"/>
      <c r="O848" s="2"/>
      <c r="P848" s="2"/>
    </row>
    <row r="849" spans="1:16" ht="21" customHeight="1">
      <c r="A849" s="2"/>
      <c r="B849" s="2"/>
      <c r="C849" s="2"/>
      <c r="D849" s="2"/>
      <c r="E849" s="2"/>
      <c r="F849" s="2"/>
      <c r="G849" s="2"/>
      <c r="H849" s="4"/>
      <c r="I849" s="2"/>
      <c r="J849" s="2"/>
      <c r="K849" s="2"/>
      <c r="L849" s="2"/>
      <c r="M849" s="4"/>
      <c r="N849" s="4"/>
      <c r="O849" s="2"/>
      <c r="P849" s="2"/>
    </row>
    <row r="850" spans="1:16" ht="21" customHeight="1">
      <c r="A850" s="2"/>
      <c r="B850" s="2"/>
      <c r="C850" s="2"/>
      <c r="D850" s="2"/>
      <c r="E850" s="2"/>
      <c r="F850" s="2"/>
      <c r="G850" s="2"/>
      <c r="H850" s="4"/>
      <c r="I850" s="2"/>
      <c r="J850" s="2"/>
      <c r="K850" s="2"/>
      <c r="L850" s="2"/>
      <c r="M850" s="4"/>
      <c r="N850" s="4"/>
      <c r="O850" s="2"/>
      <c r="P850" s="2"/>
    </row>
    <row r="851" spans="1:16" ht="21" customHeight="1">
      <c r="A851" s="2"/>
      <c r="B851" s="2"/>
      <c r="C851" s="2"/>
      <c r="D851" s="2"/>
      <c r="E851" s="2"/>
      <c r="F851" s="2"/>
      <c r="G851" s="2"/>
      <c r="H851" s="4"/>
      <c r="I851" s="2"/>
      <c r="J851" s="2"/>
      <c r="K851" s="2"/>
      <c r="L851" s="2"/>
      <c r="M851" s="4"/>
      <c r="N851" s="4"/>
      <c r="O851" s="2"/>
      <c r="P851" s="2"/>
    </row>
    <row r="852" spans="1:16" ht="21" customHeight="1">
      <c r="A852" s="2"/>
      <c r="B852" s="2"/>
      <c r="C852" s="2"/>
      <c r="D852" s="2"/>
      <c r="E852" s="2"/>
      <c r="F852" s="2"/>
      <c r="G852" s="2"/>
      <c r="H852" s="4"/>
      <c r="I852" s="2"/>
      <c r="J852" s="2"/>
      <c r="K852" s="2"/>
      <c r="L852" s="2"/>
      <c r="M852" s="4"/>
      <c r="N852" s="4"/>
      <c r="O852" s="2"/>
      <c r="P852" s="2"/>
    </row>
    <row r="853" spans="1:16" ht="21" customHeight="1">
      <c r="A853" s="2"/>
      <c r="B853" s="2"/>
      <c r="C853" s="2"/>
      <c r="D853" s="2"/>
      <c r="E853" s="2"/>
      <c r="F853" s="2"/>
      <c r="G853" s="2"/>
      <c r="H853" s="4"/>
      <c r="I853" s="2"/>
      <c r="J853" s="2"/>
      <c r="K853" s="2"/>
      <c r="L853" s="2"/>
      <c r="M853" s="4"/>
      <c r="N853" s="4"/>
      <c r="O853" s="2"/>
      <c r="P853" s="2"/>
    </row>
    <row r="854" spans="1:16" ht="21" customHeight="1">
      <c r="A854" s="2"/>
      <c r="B854" s="2"/>
      <c r="C854" s="2"/>
      <c r="D854" s="2"/>
      <c r="E854" s="2"/>
      <c r="F854" s="2"/>
      <c r="G854" s="2"/>
      <c r="H854" s="4"/>
      <c r="I854" s="2"/>
      <c r="J854" s="2"/>
      <c r="K854" s="2"/>
      <c r="L854" s="2"/>
      <c r="M854" s="4"/>
      <c r="N854" s="4"/>
      <c r="O854" s="2"/>
      <c r="P854" s="2"/>
    </row>
    <row r="855" spans="1:16" ht="21" customHeight="1">
      <c r="A855" s="2"/>
      <c r="B855" s="2"/>
      <c r="C855" s="2"/>
      <c r="D855" s="2"/>
      <c r="E855" s="2"/>
      <c r="F855" s="2"/>
      <c r="G855" s="2"/>
      <c r="H855" s="4"/>
      <c r="I855" s="2"/>
      <c r="J855" s="2"/>
      <c r="K855" s="2"/>
      <c r="L855" s="2"/>
      <c r="M855" s="4"/>
      <c r="N855" s="4"/>
      <c r="O855" s="2"/>
      <c r="P855" s="2"/>
    </row>
    <row r="856" spans="1:16" ht="21" customHeight="1">
      <c r="A856" s="2"/>
      <c r="B856" s="2"/>
      <c r="C856" s="2"/>
      <c r="D856" s="2"/>
      <c r="E856" s="2"/>
      <c r="F856" s="2"/>
      <c r="G856" s="2"/>
      <c r="H856" s="4"/>
      <c r="I856" s="2"/>
      <c r="J856" s="2"/>
      <c r="K856" s="2"/>
      <c r="L856" s="2"/>
      <c r="M856" s="4"/>
      <c r="N856" s="4"/>
      <c r="O856" s="2"/>
      <c r="P856" s="2"/>
    </row>
  </sheetData>
  <sheetProtection algorithmName="SHA-512" hashValue="4BSOIdq7oY5NVc+XuyolOv3KaKdfLJM5CyimAR2gJl3XZQ8r9uRbRiI0vj2Exz1nN3Jy8gcR+QjsSgohpZyySg==" saltValue="je6dzGGnfgpqGq5O60Ucpw==" spinCount="100000" sheet="1" objects="1" scenarios="1"/>
  <autoFilter ref="A3:O14" xr:uid="{00000000-0009-0000-0000-000002000000}"/>
  <mergeCells count="2">
    <mergeCell ref="B2:F2"/>
    <mergeCell ref="I2:L2"/>
  </mergeCells>
  <conditionalFormatting sqref="M2:M3">
    <cfRule type="cellIs" dxfId="68" priority="1" operator="equal">
      <formula>"Not Applicable"</formula>
    </cfRule>
    <cfRule type="cellIs" dxfId="67" priority="2" operator="equal">
      <formula>"Not Pass"</formula>
    </cfRule>
    <cfRule type="cellIs" dxfId="66" priority="3" operator="equal">
      <formula>"Partially Pass"</formula>
    </cfRule>
    <cfRule type="cellIs" dxfId="65" priority="4" operator="equal">
      <formula>"Alternative Control"</formula>
    </cfRule>
    <cfRule type="cellIs" dxfId="64" priority="5" operator="equal">
      <formula>"Pass"</formula>
    </cfRule>
  </conditionalFormatting>
  <conditionalFormatting sqref="M4:M14">
    <cfRule type="cellIs" dxfId="63" priority="108" operator="equal">
      <formula>"&gt;&gt;เลือกระดับผลการประเมิน&lt;&lt;"</formula>
    </cfRule>
  </conditionalFormatting>
  <conditionalFormatting sqref="M4:M1048576">
    <cfRule type="cellIs" dxfId="62" priority="109" operator="equal">
      <formula>"Not Applicable"</formula>
    </cfRule>
    <cfRule type="cellIs" dxfId="61" priority="110" operator="equal">
      <formula>"Not Pass"</formula>
    </cfRule>
    <cfRule type="cellIs" dxfId="60" priority="111" operator="equal">
      <formula>"Partially Pass"</formula>
    </cfRule>
    <cfRule type="cellIs" dxfId="59" priority="112" operator="equal">
      <formula>"Alternative Control"</formula>
    </cfRule>
    <cfRule type="cellIs" dxfId="58" priority="113" operator="equal">
      <formula>"Pass"</formula>
    </cfRule>
  </conditionalFormatting>
  <conditionalFormatting sqref="Q4:U14">
    <cfRule type="cellIs" dxfId="56" priority="7" operator="equal">
      <formula>OR($M4="Not Pass",$M4="Partially Pass")</formula>
    </cfRule>
  </conditionalFormatting>
  <pageMargins left="0.25" right="0.25" top="0.75" bottom="0.75" header="0.3" footer="0.3"/>
  <pageSetup paperSize="8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A383B57F-2449-4726-A347-369A414CCD60}">
            <xm:f>AND(OR(AND('1-Basic Info'!$I$11="N",$I4="x"),$I4=""),OR(AND('1-Basic Info'!$I$12="N",$J4="x"),$J4=""),OR(AND('1-Basic Info'!$I$13="N",$K4="x"),$K4=""),OR(AND('1-Basic Info'!$I$14="N",$L4="x"),$L4=""))</xm:f>
            <x14:dxf>
              <fill>
                <patternFill>
                  <bgColor theme="1"/>
                </patternFill>
              </fill>
            </x14:dxf>
          </x14:cfRule>
          <xm:sqref>M4:U14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showErrorMessage="1" xr:uid="{B71B61FB-DE3F-4597-ADCD-EC3DD67DB4B5}">
          <x14:formula1>
            <xm:f>IF(AND('1-Basic Info'!$I$11="Y",$I4="x"),Sheet1!$A$2:$A$6,IF(AND('1-Basic Info'!$I$12="Y",$J4="x"),Sheet1!$A$2:$A$6,IF(AND('1-Basic Info'!$I$13="Y",$K4="x"),Sheet1!$A$2:$A$6,IF(AND('1-Basic Info'!$I$14="Y",$L4="x"),Sheet1!$A$2:$A$6,Sheet1!$B$2))))</xm:f>
          </x14:formula1>
          <xm:sqref>M4:M14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52D61-0F42-4599-9467-ED8A5F681A53}">
  <sheetPr>
    <tabColor theme="4" tint="0.39997558519241921"/>
  </sheetPr>
  <dimension ref="A1:Y885"/>
  <sheetViews>
    <sheetView showGridLines="0" zoomScale="70" zoomScaleNormal="70" workbookViewId="0">
      <pane ySplit="3" topLeftCell="A35" activePane="bottomLeft" state="frozen"/>
      <selection pane="bottomLeft" activeCell="H32" sqref="H32"/>
    </sheetView>
  </sheetViews>
  <sheetFormatPr defaultColWidth="14.453125" defaultRowHeight="15" customHeight="1"/>
  <cols>
    <col min="1" max="1" width="5.90625" style="6" customWidth="1"/>
    <col min="2" max="6" width="3.90625" style="6" customWidth="1"/>
    <col min="7" max="7" width="14.54296875" style="6" hidden="1" customWidth="1"/>
    <col min="8" max="8" width="91.08984375" style="6" customWidth="1"/>
    <col min="9" max="9" width="6.08984375" style="6" customWidth="1"/>
    <col min="10" max="10" width="5.36328125" style="6" customWidth="1"/>
    <col min="11" max="11" width="7.08984375" style="6" customWidth="1"/>
    <col min="12" max="12" width="5.08984375" style="6" customWidth="1"/>
    <col min="13" max="13" width="21.08984375" style="96" customWidth="1"/>
    <col min="14" max="14" width="19.08984375" style="6" customWidth="1"/>
    <col min="15" max="15" width="70.81640625" style="6" customWidth="1"/>
    <col min="16" max="16" width="42.453125" style="6" customWidth="1"/>
    <col min="17" max="20" width="50.81640625" style="6" customWidth="1"/>
    <col min="21" max="21" width="18.90625" style="6" bestFit="1" customWidth="1"/>
    <col min="22" max="25" width="8.90625" style="6" customWidth="1"/>
    <col min="26" max="16384" width="14.453125" style="6"/>
  </cols>
  <sheetData>
    <row r="1" spans="1:25" ht="34.5" customHeight="1">
      <c r="A1" s="114" t="s">
        <v>879</v>
      </c>
      <c r="B1" s="103"/>
      <c r="C1" s="103"/>
      <c r="D1" s="103"/>
      <c r="E1" s="103"/>
      <c r="F1" s="103"/>
      <c r="G1" s="103"/>
      <c r="H1" s="104"/>
      <c r="I1" s="103"/>
      <c r="J1" s="103"/>
      <c r="K1" s="106"/>
      <c r="L1" s="105"/>
      <c r="M1" s="105"/>
      <c r="N1" s="107"/>
      <c r="O1" s="107"/>
      <c r="P1" s="107"/>
      <c r="Q1" s="107"/>
      <c r="R1" s="107"/>
      <c r="S1" s="107"/>
      <c r="T1" s="107"/>
      <c r="U1" s="107"/>
    </row>
    <row r="2" spans="1:25" ht="24.75" customHeight="1">
      <c r="A2" s="2"/>
      <c r="B2" s="506" t="s">
        <v>89</v>
      </c>
      <c r="C2" s="506"/>
      <c r="D2" s="506"/>
      <c r="E2" s="506"/>
      <c r="F2" s="513"/>
      <c r="G2" s="85"/>
      <c r="H2" s="4"/>
      <c r="I2" s="507" t="s">
        <v>331</v>
      </c>
      <c r="J2" s="511"/>
      <c r="K2" s="511"/>
      <c r="L2" s="512"/>
      <c r="M2" s="4"/>
      <c r="N2" s="4"/>
      <c r="O2" s="2"/>
      <c r="P2" s="2"/>
      <c r="Q2" s="5"/>
      <c r="R2" s="5"/>
      <c r="S2" s="5"/>
      <c r="T2" s="5"/>
      <c r="U2" s="5"/>
      <c r="V2" s="5"/>
      <c r="W2" s="5"/>
      <c r="X2" s="5"/>
      <c r="Y2" s="5"/>
    </row>
    <row r="3" spans="1:25" ht="115.4" customHeight="1">
      <c r="A3" s="18" t="s">
        <v>120</v>
      </c>
      <c r="B3" s="126" t="s">
        <v>93</v>
      </c>
      <c r="C3" s="126" t="s">
        <v>94</v>
      </c>
      <c r="D3" s="126" t="s">
        <v>95</v>
      </c>
      <c r="E3" s="126" t="s">
        <v>96</v>
      </c>
      <c r="F3" s="126" t="s">
        <v>97</v>
      </c>
      <c r="G3" s="18" t="s">
        <v>332</v>
      </c>
      <c r="H3" s="18" t="s">
        <v>702</v>
      </c>
      <c r="I3" s="182" t="s">
        <v>741</v>
      </c>
      <c r="J3" s="182" t="s">
        <v>743</v>
      </c>
      <c r="K3" s="182" t="s">
        <v>744</v>
      </c>
      <c r="L3" s="182" t="s">
        <v>742</v>
      </c>
      <c r="M3" s="18" t="s">
        <v>121</v>
      </c>
      <c r="N3" s="18" t="s">
        <v>333</v>
      </c>
      <c r="O3" s="30" t="s">
        <v>720</v>
      </c>
      <c r="P3" s="30" t="s">
        <v>846</v>
      </c>
      <c r="Q3" s="30" t="s">
        <v>733</v>
      </c>
      <c r="R3" s="30" t="s">
        <v>334</v>
      </c>
      <c r="S3" s="30" t="s">
        <v>335</v>
      </c>
      <c r="T3" s="31" t="s">
        <v>336</v>
      </c>
      <c r="U3" s="31" t="s">
        <v>902</v>
      </c>
    </row>
    <row r="4" spans="1:25" ht="146.4" customHeight="1">
      <c r="A4" s="19">
        <v>1</v>
      </c>
      <c r="B4" s="20" t="s">
        <v>126</v>
      </c>
      <c r="C4" s="21"/>
      <c r="D4" s="19"/>
      <c r="E4" s="19"/>
      <c r="F4" s="19"/>
      <c r="G4" s="22" t="s">
        <v>337</v>
      </c>
      <c r="H4" s="23" t="s">
        <v>630</v>
      </c>
      <c r="I4" s="158" t="s">
        <v>126</v>
      </c>
      <c r="J4" s="158" t="s">
        <v>126</v>
      </c>
      <c r="K4" s="158" t="s">
        <v>126</v>
      </c>
      <c r="L4" s="158" t="s">
        <v>126</v>
      </c>
      <c r="M4" s="309" t="str">
        <f>IF(AND('1-Basic Info'!$I$11="Y",$I4="x"),"&gt;&gt;เลือกระดับผลการประเมิน&lt;&lt;",IF(AND('1-Basic Info'!$I$12="Y",$J4="x"),"&gt;&gt;เลือกระดับผลการประเมิน&lt;&lt;",IF(AND('1-Basic Info'!$I$13="Y",$K4="x"),"&gt;&gt;เลือกระดับผลการประเมิน&lt;&lt;",IF(AND('1-Basic Info'!$I$14="Y",$L4="x"),"&gt;&gt;เลือกระดับผลการประเมิน&lt;&lt;","Not Applicable"))))</f>
        <v>Not Applicable</v>
      </c>
      <c r="N4" s="20" t="str" cm="1">
        <f t="array" ref="N4">_xlfn.SWITCH(M4,"Not Pass","ต่ำ","Partially Pass","ต่ำ","Alternative Control","ปานกลาง","Pass","สูง","Not Applicable","N/A","&gt;&gt;เลือกระดับผลการประเมิน&lt;&lt;","-")</f>
        <v>N/A</v>
      </c>
      <c r="O4" s="324"/>
      <c r="P4" s="324"/>
      <c r="Q4" s="327"/>
      <c r="R4" s="327"/>
      <c r="S4" s="327"/>
      <c r="T4" s="327"/>
      <c r="U4" s="327"/>
    </row>
    <row r="5" spans="1:25" ht="222" customHeight="1">
      <c r="A5" s="19">
        <v>2</v>
      </c>
      <c r="B5" s="20" t="s">
        <v>126</v>
      </c>
      <c r="C5" s="20" t="s">
        <v>126</v>
      </c>
      <c r="D5" s="21"/>
      <c r="E5" s="21"/>
      <c r="F5" s="21"/>
      <c r="G5" s="22" t="s">
        <v>338</v>
      </c>
      <c r="H5" s="22" t="s">
        <v>633</v>
      </c>
      <c r="I5" s="158" t="s">
        <v>126</v>
      </c>
      <c r="J5" s="158" t="s">
        <v>126</v>
      </c>
      <c r="K5" s="158" t="s">
        <v>126</v>
      </c>
      <c r="L5" s="158" t="s">
        <v>126</v>
      </c>
      <c r="M5" s="309" t="str">
        <f>IF(AND('1-Basic Info'!$I$11="Y",$I5="x"),"&gt;&gt;เลือกระดับผลการประเมิน&lt;&lt;",IF(AND('1-Basic Info'!$I$12="Y",$J5="x"),"&gt;&gt;เลือกระดับผลการประเมิน&lt;&lt;",IF(AND('1-Basic Info'!$I$13="Y",$K5="x"),"&gt;&gt;เลือกระดับผลการประเมิน&lt;&lt;",IF(AND('1-Basic Info'!$I$14="Y",$L5="x"),"&gt;&gt;เลือกระดับผลการประเมิน&lt;&lt;","Not Applicable"))))</f>
        <v>Not Applicable</v>
      </c>
      <c r="N5" s="20" t="str" cm="1">
        <f t="array" ref="N5">_xlfn.SWITCH(M5,"Not Pass","ต่ำ","Partially Pass","ต่ำ","Alternative Control","ปานกลาง","Pass","สูง","Not Applicable","N/A","&gt;&gt;เลือกระดับผลการประเมิน&lt;&lt;","-")</f>
        <v>N/A</v>
      </c>
      <c r="O5" s="324"/>
      <c r="P5" s="324"/>
      <c r="Q5" s="327"/>
      <c r="R5" s="327"/>
      <c r="S5" s="327"/>
      <c r="T5" s="327"/>
      <c r="U5" s="327"/>
    </row>
    <row r="6" spans="1:25" ht="234">
      <c r="A6" s="19">
        <v>3</v>
      </c>
      <c r="B6" s="20" t="s">
        <v>126</v>
      </c>
      <c r="C6" s="20" t="s">
        <v>126</v>
      </c>
      <c r="D6" s="21"/>
      <c r="E6" s="19"/>
      <c r="F6" s="19"/>
      <c r="G6" s="22" t="s">
        <v>339</v>
      </c>
      <c r="H6" s="22" t="s">
        <v>502</v>
      </c>
      <c r="I6" s="158" t="s">
        <v>126</v>
      </c>
      <c r="J6" s="158" t="s">
        <v>126</v>
      </c>
      <c r="K6" s="158" t="s">
        <v>126</v>
      </c>
      <c r="L6" s="158" t="s">
        <v>126</v>
      </c>
      <c r="M6" s="309" t="str">
        <f>IF(AND('1-Basic Info'!$I$11="Y",$I6="x"),"&gt;&gt;เลือกระดับผลการประเมิน&lt;&lt;",IF(AND('1-Basic Info'!$I$12="Y",$J6="x"),"&gt;&gt;เลือกระดับผลการประเมิน&lt;&lt;",IF(AND('1-Basic Info'!$I$13="Y",$K6="x"),"&gt;&gt;เลือกระดับผลการประเมิน&lt;&lt;",IF(AND('1-Basic Info'!$I$14="Y",$L6="x"),"&gt;&gt;เลือกระดับผลการประเมิน&lt;&lt;","Not Applicable"))))</f>
        <v>Not Applicable</v>
      </c>
      <c r="N6" s="20" t="str" cm="1">
        <f t="array" ref="N6">_xlfn.SWITCH(M6,"Not Pass","ต่ำ","Partially Pass","ต่ำ","Alternative Control","ปานกลาง","Pass","สูง","Not Applicable","N/A","&gt;&gt;เลือกระดับผลการประเมิน&lt;&lt;","-")</f>
        <v>N/A</v>
      </c>
      <c r="O6" s="324"/>
      <c r="P6" s="324"/>
      <c r="Q6" s="327"/>
      <c r="R6" s="327"/>
      <c r="S6" s="327"/>
      <c r="T6" s="327"/>
      <c r="U6" s="327"/>
    </row>
    <row r="7" spans="1:25" ht="162">
      <c r="A7" s="19">
        <v>4</v>
      </c>
      <c r="B7" s="20" t="s">
        <v>126</v>
      </c>
      <c r="C7" s="20" t="s">
        <v>126</v>
      </c>
      <c r="D7" s="19"/>
      <c r="E7" s="19"/>
      <c r="F7" s="19"/>
      <c r="G7" s="22" t="s">
        <v>340</v>
      </c>
      <c r="H7" s="22" t="s">
        <v>646</v>
      </c>
      <c r="I7" s="158" t="s">
        <v>126</v>
      </c>
      <c r="J7" s="158" t="s">
        <v>126</v>
      </c>
      <c r="K7" s="158" t="s">
        <v>126</v>
      </c>
      <c r="L7" s="158" t="s">
        <v>126</v>
      </c>
      <c r="M7" s="309" t="str">
        <f>IF(AND('1-Basic Info'!$I$11="Y",$I7="x"),"&gt;&gt;เลือกระดับผลการประเมิน&lt;&lt;",IF(AND('1-Basic Info'!$I$12="Y",$J7="x"),"&gt;&gt;เลือกระดับผลการประเมิน&lt;&lt;",IF(AND('1-Basic Info'!$I$13="Y",$K7="x"),"&gt;&gt;เลือกระดับผลการประเมิน&lt;&lt;",IF(AND('1-Basic Info'!$I$14="Y",$L7="x"),"&gt;&gt;เลือกระดับผลการประเมิน&lt;&lt;","Not Applicable"))))</f>
        <v>Not Applicable</v>
      </c>
      <c r="N7" s="20" t="str" cm="1">
        <f t="array" ref="N7">_xlfn.SWITCH(M7,"Not Pass","ต่ำ","Partially Pass","ต่ำ","Alternative Control","ปานกลาง","Pass","สูง","Not Applicable","N/A","&gt;&gt;เลือกระดับผลการประเมิน&lt;&lt;","-")</f>
        <v>N/A</v>
      </c>
      <c r="O7" s="324"/>
      <c r="P7" s="324"/>
      <c r="Q7" s="327"/>
      <c r="R7" s="327"/>
      <c r="S7" s="327"/>
      <c r="T7" s="327"/>
      <c r="U7" s="327"/>
    </row>
    <row r="8" spans="1:25" ht="162">
      <c r="A8" s="19">
        <v>5</v>
      </c>
      <c r="B8" s="20" t="s">
        <v>126</v>
      </c>
      <c r="C8" s="21"/>
      <c r="D8" s="21"/>
      <c r="E8" s="19"/>
      <c r="F8" s="19"/>
      <c r="G8" s="22" t="s">
        <v>341</v>
      </c>
      <c r="H8" s="22" t="s">
        <v>503</v>
      </c>
      <c r="I8" s="158" t="s">
        <v>126</v>
      </c>
      <c r="J8" s="158" t="s">
        <v>126</v>
      </c>
      <c r="K8" s="158" t="s">
        <v>126</v>
      </c>
      <c r="L8" s="158" t="s">
        <v>126</v>
      </c>
      <c r="M8" s="309" t="str">
        <f>IF(AND('1-Basic Info'!$I$11="Y",$I8="x"),"&gt;&gt;เลือกระดับผลการประเมิน&lt;&lt;",IF(AND('1-Basic Info'!$I$12="Y",$J8="x"),"&gt;&gt;เลือกระดับผลการประเมิน&lt;&lt;",IF(AND('1-Basic Info'!$I$13="Y",$K8="x"),"&gt;&gt;เลือกระดับผลการประเมิน&lt;&lt;",IF(AND('1-Basic Info'!$I$14="Y",$L8="x"),"&gt;&gt;เลือกระดับผลการประเมิน&lt;&lt;","Not Applicable"))))</f>
        <v>Not Applicable</v>
      </c>
      <c r="N8" s="20" t="str" cm="1">
        <f t="array" ref="N8">_xlfn.SWITCH(M8,"Not Pass","ต่ำ","Partially Pass","ต่ำ","Alternative Control","ปานกลาง","Pass","สูง","Not Applicable","N/A","&gt;&gt;เลือกระดับผลการประเมิน&lt;&lt;","-")</f>
        <v>N/A</v>
      </c>
      <c r="O8" s="324"/>
      <c r="P8" s="324"/>
      <c r="Q8" s="327"/>
      <c r="R8" s="327"/>
      <c r="S8" s="327"/>
      <c r="T8" s="327"/>
      <c r="U8" s="327"/>
    </row>
    <row r="9" spans="1:25" ht="54">
      <c r="A9" s="19">
        <v>6</v>
      </c>
      <c r="B9" s="19"/>
      <c r="C9" s="20" t="s">
        <v>126</v>
      </c>
      <c r="D9" s="21"/>
      <c r="E9" s="19"/>
      <c r="F9" s="19"/>
      <c r="G9" s="22" t="s">
        <v>342</v>
      </c>
      <c r="H9" s="22" t="s">
        <v>504</v>
      </c>
      <c r="I9" s="158" t="s">
        <v>126</v>
      </c>
      <c r="J9" s="158" t="s">
        <v>126</v>
      </c>
      <c r="K9" s="158" t="s">
        <v>126</v>
      </c>
      <c r="L9" s="158" t="s">
        <v>126</v>
      </c>
      <c r="M9" s="309" t="str">
        <f>IF(AND('1-Basic Info'!$I$11="Y",$I9="x"),"&gt;&gt;เลือกระดับผลการประเมิน&lt;&lt;",IF(AND('1-Basic Info'!$I$12="Y",$J9="x"),"&gt;&gt;เลือกระดับผลการประเมิน&lt;&lt;",IF(AND('1-Basic Info'!$I$13="Y",$K9="x"),"&gt;&gt;เลือกระดับผลการประเมิน&lt;&lt;",IF(AND('1-Basic Info'!$I$14="Y",$L9="x"),"&gt;&gt;เลือกระดับผลการประเมิน&lt;&lt;","Not Applicable"))))</f>
        <v>Not Applicable</v>
      </c>
      <c r="N9" s="20" t="str" cm="1">
        <f t="array" ref="N9">_xlfn.SWITCH(M9,"Not Pass","ต่ำ","Partially Pass","ต่ำ","Alternative Control","ปานกลาง","Pass","สูง","Not Applicable","N/A","&gt;&gt;เลือกระดับผลการประเมิน&lt;&lt;","-")</f>
        <v>N/A</v>
      </c>
      <c r="O9" s="324"/>
      <c r="P9" s="324"/>
      <c r="Q9" s="327"/>
      <c r="R9" s="327"/>
      <c r="S9" s="327"/>
      <c r="T9" s="327"/>
      <c r="U9" s="327"/>
    </row>
    <row r="10" spans="1:25" ht="54">
      <c r="A10" s="19">
        <v>7</v>
      </c>
      <c r="B10" s="21"/>
      <c r="C10" s="20" t="s">
        <v>126</v>
      </c>
      <c r="D10" s="21"/>
      <c r="E10" s="19"/>
      <c r="F10" s="19"/>
      <c r="G10" s="22" t="s">
        <v>343</v>
      </c>
      <c r="H10" s="22" t="s">
        <v>505</v>
      </c>
      <c r="I10" s="158" t="s">
        <v>126</v>
      </c>
      <c r="J10" s="158" t="s">
        <v>126</v>
      </c>
      <c r="K10" s="158" t="s">
        <v>126</v>
      </c>
      <c r="L10" s="158" t="s">
        <v>126</v>
      </c>
      <c r="M10" s="309" t="str">
        <f>IF(AND('1-Basic Info'!$I$11="Y",$I10="x"),"&gt;&gt;เลือกระดับผลการประเมิน&lt;&lt;",IF(AND('1-Basic Info'!$I$12="Y",$J10="x"),"&gt;&gt;เลือกระดับผลการประเมิน&lt;&lt;",IF(AND('1-Basic Info'!$I$13="Y",$K10="x"),"&gt;&gt;เลือกระดับผลการประเมิน&lt;&lt;",IF(AND('1-Basic Info'!$I$14="Y",$L10="x"),"&gt;&gt;เลือกระดับผลการประเมิน&lt;&lt;","Not Applicable"))))</f>
        <v>Not Applicable</v>
      </c>
      <c r="N10" s="20" t="str" cm="1">
        <f t="array" ref="N10">_xlfn.SWITCH(M10,"Not Pass","ต่ำ","Partially Pass","ต่ำ","Alternative Control","ปานกลาง","Pass","สูง","Not Applicable","N/A","&gt;&gt;เลือกระดับผลการประเมิน&lt;&lt;","-")</f>
        <v>N/A</v>
      </c>
      <c r="O10" s="324"/>
      <c r="P10" s="324"/>
      <c r="Q10" s="327"/>
      <c r="R10" s="327"/>
      <c r="S10" s="327"/>
      <c r="T10" s="327"/>
      <c r="U10" s="327"/>
    </row>
    <row r="11" spans="1:25" ht="144">
      <c r="A11" s="19">
        <v>8</v>
      </c>
      <c r="B11" s="19"/>
      <c r="C11" s="20" t="s">
        <v>126</v>
      </c>
      <c r="D11" s="20" t="s">
        <v>126</v>
      </c>
      <c r="E11" s="19"/>
      <c r="F11" s="19"/>
      <c r="G11" s="22" t="s">
        <v>344</v>
      </c>
      <c r="H11" s="24" t="s">
        <v>550</v>
      </c>
      <c r="I11" s="158" t="s">
        <v>126</v>
      </c>
      <c r="J11" s="158" t="s">
        <v>126</v>
      </c>
      <c r="K11" s="158" t="s">
        <v>126</v>
      </c>
      <c r="L11" s="158" t="s">
        <v>126</v>
      </c>
      <c r="M11" s="309" t="str">
        <f>IF(AND('1-Basic Info'!$I$11="Y",$I11="x"),"&gt;&gt;เลือกระดับผลการประเมิน&lt;&lt;",IF(AND('1-Basic Info'!$I$12="Y",$J11="x"),"&gt;&gt;เลือกระดับผลการประเมิน&lt;&lt;",IF(AND('1-Basic Info'!$I$13="Y",$K11="x"),"&gt;&gt;เลือกระดับผลการประเมิน&lt;&lt;",IF(AND('1-Basic Info'!$I$14="Y",$L11="x"),"&gt;&gt;เลือกระดับผลการประเมิน&lt;&lt;","Not Applicable"))))</f>
        <v>Not Applicable</v>
      </c>
      <c r="N11" s="20" t="str" cm="1">
        <f t="array" ref="N11">_xlfn.SWITCH(M11,"Not Pass","ต่ำ","Partially Pass","ต่ำ","Alternative Control","ปานกลาง","Pass","สูง","Not Applicable","N/A","&gt;&gt;เลือกระดับผลการประเมิน&lt;&lt;","-")</f>
        <v>N/A</v>
      </c>
      <c r="O11" s="324"/>
      <c r="P11" s="324"/>
      <c r="Q11" s="327"/>
      <c r="R11" s="327"/>
      <c r="S11" s="327"/>
      <c r="T11" s="327"/>
      <c r="U11" s="327"/>
    </row>
    <row r="12" spans="1:25" ht="144">
      <c r="A12" s="19">
        <v>9</v>
      </c>
      <c r="B12" s="19"/>
      <c r="C12" s="20" t="s">
        <v>126</v>
      </c>
      <c r="D12" s="20" t="s">
        <v>126</v>
      </c>
      <c r="E12" s="19"/>
      <c r="F12" s="19"/>
      <c r="G12" s="25" t="s">
        <v>345</v>
      </c>
      <c r="H12" s="24" t="s">
        <v>506</v>
      </c>
      <c r="I12" s="158" t="s">
        <v>126</v>
      </c>
      <c r="J12" s="158" t="s">
        <v>126</v>
      </c>
      <c r="K12" s="158" t="s">
        <v>126</v>
      </c>
      <c r="L12" s="158" t="s">
        <v>126</v>
      </c>
      <c r="M12" s="309" t="str">
        <f>IF(AND('1-Basic Info'!$I$11="Y",$I12="x"),"&gt;&gt;เลือกระดับผลการประเมิน&lt;&lt;",IF(AND('1-Basic Info'!$I$12="Y",$J12="x"),"&gt;&gt;เลือกระดับผลการประเมิน&lt;&lt;",IF(AND('1-Basic Info'!$I$13="Y",$K12="x"),"&gt;&gt;เลือกระดับผลการประเมิน&lt;&lt;",IF(AND('1-Basic Info'!$I$14="Y",$L12="x"),"&gt;&gt;เลือกระดับผลการประเมิน&lt;&lt;","Not Applicable"))))</f>
        <v>Not Applicable</v>
      </c>
      <c r="N12" s="20" t="str" cm="1">
        <f t="array" ref="N12">_xlfn.SWITCH(M12,"Not Pass","ต่ำ","Partially Pass","ต่ำ","Alternative Control","ปานกลาง","Pass","สูง","Not Applicable","N/A","&gt;&gt;เลือกระดับผลการประเมิน&lt;&lt;","-")</f>
        <v>N/A</v>
      </c>
      <c r="O12" s="324"/>
      <c r="P12" s="324"/>
      <c r="Q12" s="327"/>
      <c r="R12" s="327"/>
      <c r="S12" s="327"/>
      <c r="T12" s="327"/>
      <c r="U12" s="327"/>
    </row>
    <row r="13" spans="1:25" ht="162">
      <c r="A13" s="19">
        <v>10</v>
      </c>
      <c r="B13" s="19"/>
      <c r="C13" s="20" t="s">
        <v>126</v>
      </c>
      <c r="D13" s="20" t="s">
        <v>126</v>
      </c>
      <c r="E13" s="19"/>
      <c r="F13" s="19"/>
      <c r="G13" s="22" t="s">
        <v>346</v>
      </c>
      <c r="H13" s="24" t="s">
        <v>507</v>
      </c>
      <c r="I13" s="158" t="s">
        <v>126</v>
      </c>
      <c r="J13" s="158" t="s">
        <v>126</v>
      </c>
      <c r="K13" s="158" t="s">
        <v>126</v>
      </c>
      <c r="L13" s="158" t="s">
        <v>126</v>
      </c>
      <c r="M13" s="309" t="str">
        <f>IF(AND('1-Basic Info'!$I$11="Y",$I13="x"),"&gt;&gt;เลือกระดับผลการประเมิน&lt;&lt;",IF(AND('1-Basic Info'!$I$12="Y",$J13="x"),"&gt;&gt;เลือกระดับผลการประเมิน&lt;&lt;",IF(AND('1-Basic Info'!$I$13="Y",$K13="x"),"&gt;&gt;เลือกระดับผลการประเมิน&lt;&lt;",IF(AND('1-Basic Info'!$I$14="Y",$L13="x"),"&gt;&gt;เลือกระดับผลการประเมิน&lt;&lt;","Not Applicable"))))</f>
        <v>Not Applicable</v>
      </c>
      <c r="N13" s="20" t="str" cm="1">
        <f t="array" ref="N13">_xlfn.SWITCH(M13,"Not Pass","ต่ำ","Partially Pass","ต่ำ","Alternative Control","ปานกลาง","Pass","สูง","Not Applicable","N/A","&gt;&gt;เลือกระดับผลการประเมิน&lt;&lt;","-")</f>
        <v>N/A</v>
      </c>
      <c r="O13" s="324"/>
      <c r="P13" s="324"/>
      <c r="Q13" s="327"/>
      <c r="R13" s="327"/>
      <c r="S13" s="327"/>
      <c r="T13" s="327"/>
      <c r="U13" s="327"/>
    </row>
    <row r="14" spans="1:25" ht="162">
      <c r="A14" s="19">
        <v>11</v>
      </c>
      <c r="B14" s="19"/>
      <c r="C14" s="20" t="s">
        <v>126</v>
      </c>
      <c r="D14" s="20" t="s">
        <v>126</v>
      </c>
      <c r="E14" s="19"/>
      <c r="F14" s="19"/>
      <c r="G14" s="22" t="s">
        <v>347</v>
      </c>
      <c r="H14" s="24" t="s">
        <v>508</v>
      </c>
      <c r="I14" s="158" t="s">
        <v>126</v>
      </c>
      <c r="J14" s="158" t="s">
        <v>126</v>
      </c>
      <c r="K14" s="158" t="s">
        <v>126</v>
      </c>
      <c r="L14" s="158" t="s">
        <v>126</v>
      </c>
      <c r="M14" s="309" t="str">
        <f>IF(AND('1-Basic Info'!$I$11="Y",$I14="x"),"&gt;&gt;เลือกระดับผลการประเมิน&lt;&lt;",IF(AND('1-Basic Info'!$I$12="Y",$J14="x"),"&gt;&gt;เลือกระดับผลการประเมิน&lt;&lt;",IF(AND('1-Basic Info'!$I$13="Y",$K14="x"),"&gt;&gt;เลือกระดับผลการประเมิน&lt;&lt;",IF(AND('1-Basic Info'!$I$14="Y",$L14="x"),"&gt;&gt;เลือกระดับผลการประเมิน&lt;&lt;","Not Applicable"))))</f>
        <v>Not Applicable</v>
      </c>
      <c r="N14" s="20" t="str" cm="1">
        <f t="array" ref="N14">_xlfn.SWITCH(M14,"Not Pass","ต่ำ","Partially Pass","ต่ำ","Alternative Control","ปานกลาง","Pass","สูง","Not Applicable","N/A","&gt;&gt;เลือกระดับผลการประเมิน&lt;&lt;","-")</f>
        <v>N/A</v>
      </c>
      <c r="O14" s="324"/>
      <c r="P14" s="324"/>
      <c r="Q14" s="327"/>
      <c r="R14" s="327"/>
      <c r="S14" s="327"/>
      <c r="T14" s="327"/>
      <c r="U14" s="327"/>
    </row>
    <row r="15" spans="1:25" ht="162">
      <c r="A15" s="19">
        <v>12</v>
      </c>
      <c r="B15" s="19"/>
      <c r="C15" s="20" t="s">
        <v>126</v>
      </c>
      <c r="D15" s="20" t="s">
        <v>126</v>
      </c>
      <c r="E15" s="19"/>
      <c r="F15" s="19"/>
      <c r="G15" s="22" t="s">
        <v>348</v>
      </c>
      <c r="H15" s="24" t="s">
        <v>509</v>
      </c>
      <c r="I15" s="158" t="s">
        <v>126</v>
      </c>
      <c r="J15" s="158" t="s">
        <v>126</v>
      </c>
      <c r="K15" s="158" t="s">
        <v>126</v>
      </c>
      <c r="L15" s="158" t="s">
        <v>126</v>
      </c>
      <c r="M15" s="309" t="str">
        <f>IF(AND('1-Basic Info'!$I$11="Y",$I15="x"),"&gt;&gt;เลือกระดับผลการประเมิน&lt;&lt;",IF(AND('1-Basic Info'!$I$12="Y",$J15="x"),"&gt;&gt;เลือกระดับผลการประเมิน&lt;&lt;",IF(AND('1-Basic Info'!$I$13="Y",$K15="x"),"&gt;&gt;เลือกระดับผลการประเมิน&lt;&lt;",IF(AND('1-Basic Info'!$I$14="Y",$L15="x"),"&gt;&gt;เลือกระดับผลการประเมิน&lt;&lt;","Not Applicable"))))</f>
        <v>Not Applicable</v>
      </c>
      <c r="N15" s="20" t="str" cm="1">
        <f t="array" ref="N15">_xlfn.SWITCH(M15,"Not Pass","ต่ำ","Partially Pass","ต่ำ","Alternative Control","ปานกลาง","Pass","สูง","Not Applicable","N/A","&gt;&gt;เลือกระดับผลการประเมิน&lt;&lt;","-")</f>
        <v>N/A</v>
      </c>
      <c r="O15" s="324"/>
      <c r="P15" s="324"/>
      <c r="Q15" s="327"/>
      <c r="R15" s="327"/>
      <c r="S15" s="327"/>
      <c r="T15" s="327"/>
      <c r="U15" s="327"/>
    </row>
    <row r="16" spans="1:25" ht="162">
      <c r="A16" s="19">
        <v>13</v>
      </c>
      <c r="B16" s="19"/>
      <c r="C16" s="20" t="s">
        <v>126</v>
      </c>
      <c r="D16" s="20" t="s">
        <v>126</v>
      </c>
      <c r="E16" s="19"/>
      <c r="F16" s="19"/>
      <c r="G16" s="22" t="s">
        <v>349</v>
      </c>
      <c r="H16" s="24" t="s">
        <v>510</v>
      </c>
      <c r="I16" s="158" t="s">
        <v>126</v>
      </c>
      <c r="J16" s="158" t="s">
        <v>126</v>
      </c>
      <c r="K16" s="158" t="s">
        <v>126</v>
      </c>
      <c r="L16" s="158" t="s">
        <v>126</v>
      </c>
      <c r="M16" s="309" t="str">
        <f>IF(AND('1-Basic Info'!$I$11="Y",$I16="x"),"&gt;&gt;เลือกระดับผลการประเมิน&lt;&lt;",IF(AND('1-Basic Info'!$I$12="Y",$J16="x"),"&gt;&gt;เลือกระดับผลการประเมิน&lt;&lt;",IF(AND('1-Basic Info'!$I$13="Y",$K16="x"),"&gt;&gt;เลือกระดับผลการประเมิน&lt;&lt;",IF(AND('1-Basic Info'!$I$14="Y",$L16="x"),"&gt;&gt;เลือกระดับผลการประเมิน&lt;&lt;","Not Applicable"))))</f>
        <v>Not Applicable</v>
      </c>
      <c r="N16" s="20" t="str" cm="1">
        <f t="array" ref="N16">_xlfn.SWITCH(M16,"Not Pass","ต่ำ","Partially Pass","ต่ำ","Alternative Control","ปานกลาง","Pass","สูง","Not Applicable","N/A","&gt;&gt;เลือกระดับผลการประเมิน&lt;&lt;","-")</f>
        <v>N/A</v>
      </c>
      <c r="O16" s="324"/>
      <c r="P16" s="324"/>
      <c r="Q16" s="327"/>
      <c r="R16" s="327"/>
      <c r="S16" s="327"/>
      <c r="T16" s="327"/>
      <c r="U16" s="327"/>
    </row>
    <row r="17" spans="1:21" ht="90">
      <c r="A17" s="19">
        <v>14</v>
      </c>
      <c r="B17" s="19"/>
      <c r="C17" s="20" t="s">
        <v>126</v>
      </c>
      <c r="D17" s="20" t="s">
        <v>126</v>
      </c>
      <c r="E17" s="19"/>
      <c r="F17" s="19"/>
      <c r="G17" s="22" t="s">
        <v>350</v>
      </c>
      <c r="H17" s="24" t="s">
        <v>511</v>
      </c>
      <c r="I17" s="158" t="s">
        <v>126</v>
      </c>
      <c r="J17" s="158" t="s">
        <v>126</v>
      </c>
      <c r="K17" s="158" t="s">
        <v>126</v>
      </c>
      <c r="L17" s="158" t="s">
        <v>126</v>
      </c>
      <c r="M17" s="309" t="str">
        <f>IF(AND('1-Basic Info'!$I$11="Y",$I17="x"),"&gt;&gt;เลือกระดับผลการประเมิน&lt;&lt;",IF(AND('1-Basic Info'!$I$12="Y",$J17="x"),"&gt;&gt;เลือกระดับผลการประเมิน&lt;&lt;",IF(AND('1-Basic Info'!$I$13="Y",$K17="x"),"&gt;&gt;เลือกระดับผลการประเมิน&lt;&lt;",IF(AND('1-Basic Info'!$I$14="Y",$L17="x"),"&gt;&gt;เลือกระดับผลการประเมิน&lt;&lt;","Not Applicable"))))</f>
        <v>Not Applicable</v>
      </c>
      <c r="N17" s="20" t="str" cm="1">
        <f t="array" ref="N17">_xlfn.SWITCH(M17,"Not Pass","ต่ำ","Partially Pass","ต่ำ","Alternative Control","ปานกลาง","Pass","สูง","Not Applicable","N/A","&gt;&gt;เลือกระดับผลการประเมิน&lt;&lt;","-")</f>
        <v>N/A</v>
      </c>
      <c r="O17" s="324"/>
      <c r="P17" s="324"/>
      <c r="Q17" s="327"/>
      <c r="R17" s="327"/>
      <c r="S17" s="327"/>
      <c r="T17" s="327"/>
      <c r="U17" s="327"/>
    </row>
    <row r="18" spans="1:21" ht="54">
      <c r="A18" s="19">
        <v>15</v>
      </c>
      <c r="B18" s="19"/>
      <c r="C18" s="20" t="s">
        <v>126</v>
      </c>
      <c r="D18" s="20" t="s">
        <v>126</v>
      </c>
      <c r="E18" s="19"/>
      <c r="F18" s="19"/>
      <c r="G18" s="22" t="s">
        <v>351</v>
      </c>
      <c r="H18" s="24" t="s">
        <v>512</v>
      </c>
      <c r="I18" s="158" t="s">
        <v>126</v>
      </c>
      <c r="J18" s="158" t="s">
        <v>126</v>
      </c>
      <c r="K18" s="158" t="s">
        <v>126</v>
      </c>
      <c r="L18" s="158" t="s">
        <v>126</v>
      </c>
      <c r="M18" s="309" t="str">
        <f>IF(AND('1-Basic Info'!$I$11="Y",$I18="x"),"&gt;&gt;เลือกระดับผลการประเมิน&lt;&lt;",IF(AND('1-Basic Info'!$I$12="Y",$J18="x"),"&gt;&gt;เลือกระดับผลการประเมิน&lt;&lt;",IF(AND('1-Basic Info'!$I$13="Y",$K18="x"),"&gt;&gt;เลือกระดับผลการประเมิน&lt;&lt;",IF(AND('1-Basic Info'!$I$14="Y",$L18="x"),"&gt;&gt;เลือกระดับผลการประเมิน&lt;&lt;","Not Applicable"))))</f>
        <v>Not Applicable</v>
      </c>
      <c r="N18" s="20" t="str" cm="1">
        <f t="array" ref="N18">_xlfn.SWITCH(M18,"Not Pass","ต่ำ","Partially Pass","ต่ำ","Alternative Control","ปานกลาง","Pass","สูง","Not Applicable","N/A","&gt;&gt;เลือกระดับผลการประเมิน&lt;&lt;","-")</f>
        <v>N/A</v>
      </c>
      <c r="O18" s="324"/>
      <c r="P18" s="324"/>
      <c r="Q18" s="327"/>
      <c r="R18" s="327"/>
      <c r="S18" s="327"/>
      <c r="T18" s="327"/>
      <c r="U18" s="327"/>
    </row>
    <row r="19" spans="1:21" ht="54">
      <c r="A19" s="19">
        <v>16</v>
      </c>
      <c r="B19" s="19"/>
      <c r="C19" s="20" t="s">
        <v>126</v>
      </c>
      <c r="D19" s="20" t="s">
        <v>126</v>
      </c>
      <c r="E19" s="19"/>
      <c r="F19" s="19"/>
      <c r="G19" s="22" t="s">
        <v>352</v>
      </c>
      <c r="H19" s="24" t="s">
        <v>513</v>
      </c>
      <c r="I19" s="158" t="s">
        <v>126</v>
      </c>
      <c r="J19" s="158" t="s">
        <v>126</v>
      </c>
      <c r="K19" s="158" t="s">
        <v>126</v>
      </c>
      <c r="L19" s="158" t="s">
        <v>126</v>
      </c>
      <c r="M19" s="309" t="str">
        <f>IF(AND('1-Basic Info'!$I$11="Y",$I19="x"),"&gt;&gt;เลือกระดับผลการประเมิน&lt;&lt;",IF(AND('1-Basic Info'!$I$12="Y",$J19="x"),"&gt;&gt;เลือกระดับผลการประเมิน&lt;&lt;",IF(AND('1-Basic Info'!$I$13="Y",$K19="x"),"&gt;&gt;เลือกระดับผลการประเมิน&lt;&lt;",IF(AND('1-Basic Info'!$I$14="Y",$L19="x"),"&gt;&gt;เลือกระดับผลการประเมิน&lt;&lt;","Not Applicable"))))</f>
        <v>Not Applicable</v>
      </c>
      <c r="N19" s="20" t="str" cm="1">
        <f t="array" ref="N19">_xlfn.SWITCH(M19,"Not Pass","ต่ำ","Partially Pass","ต่ำ","Alternative Control","ปานกลาง","Pass","สูง","Not Applicable","N/A","&gt;&gt;เลือกระดับผลการประเมิน&lt;&lt;","-")</f>
        <v>N/A</v>
      </c>
      <c r="O19" s="324"/>
      <c r="P19" s="324"/>
      <c r="Q19" s="327"/>
      <c r="R19" s="327"/>
      <c r="S19" s="327"/>
      <c r="T19" s="327"/>
      <c r="U19" s="327"/>
    </row>
    <row r="20" spans="1:21" ht="20.5">
      <c r="A20" s="19">
        <v>17</v>
      </c>
      <c r="B20" s="19"/>
      <c r="C20" s="20" t="s">
        <v>126</v>
      </c>
      <c r="D20" s="20" t="s">
        <v>126</v>
      </c>
      <c r="E20" s="19"/>
      <c r="F20" s="19"/>
      <c r="G20" s="22" t="s">
        <v>353</v>
      </c>
      <c r="H20" s="24" t="s">
        <v>514</v>
      </c>
      <c r="I20" s="158" t="s">
        <v>126</v>
      </c>
      <c r="J20" s="158" t="s">
        <v>126</v>
      </c>
      <c r="K20" s="158" t="s">
        <v>126</v>
      </c>
      <c r="L20" s="158" t="s">
        <v>126</v>
      </c>
      <c r="M20" s="309" t="str">
        <f>IF(AND('1-Basic Info'!$I$11="Y",$I20="x"),"&gt;&gt;เลือกระดับผลการประเมิน&lt;&lt;",IF(AND('1-Basic Info'!$I$12="Y",$J20="x"),"&gt;&gt;เลือกระดับผลการประเมิน&lt;&lt;",IF(AND('1-Basic Info'!$I$13="Y",$K20="x"),"&gt;&gt;เลือกระดับผลการประเมิน&lt;&lt;",IF(AND('1-Basic Info'!$I$14="Y",$L20="x"),"&gt;&gt;เลือกระดับผลการประเมิน&lt;&lt;","Not Applicable"))))</f>
        <v>Not Applicable</v>
      </c>
      <c r="N20" s="20" t="str" cm="1">
        <f t="array" ref="N20">_xlfn.SWITCH(M20,"Not Pass","ต่ำ","Partially Pass","ต่ำ","Alternative Control","ปานกลาง","Pass","สูง","Not Applicable","N/A","&gt;&gt;เลือกระดับผลการประเมิน&lt;&lt;","-")</f>
        <v>N/A</v>
      </c>
      <c r="O20" s="324"/>
      <c r="P20" s="324"/>
      <c r="Q20" s="327"/>
      <c r="R20" s="327"/>
      <c r="S20" s="327"/>
      <c r="T20" s="327"/>
      <c r="U20" s="327"/>
    </row>
    <row r="21" spans="1:21" ht="20.5">
      <c r="A21" s="19">
        <v>18</v>
      </c>
      <c r="B21" s="19"/>
      <c r="C21" s="20" t="s">
        <v>126</v>
      </c>
      <c r="D21" s="20" t="s">
        <v>126</v>
      </c>
      <c r="E21" s="19"/>
      <c r="F21" s="19"/>
      <c r="G21" s="26" t="s">
        <v>354</v>
      </c>
      <c r="H21" s="24" t="s">
        <v>515</v>
      </c>
      <c r="I21" s="158" t="s">
        <v>126</v>
      </c>
      <c r="J21" s="158" t="s">
        <v>126</v>
      </c>
      <c r="K21" s="158" t="s">
        <v>126</v>
      </c>
      <c r="L21" s="158" t="s">
        <v>126</v>
      </c>
      <c r="M21" s="309" t="str">
        <f>IF(AND('1-Basic Info'!$I$11="Y",$I21="x"),"&gt;&gt;เลือกระดับผลการประเมิน&lt;&lt;",IF(AND('1-Basic Info'!$I$12="Y",$J21="x"),"&gt;&gt;เลือกระดับผลการประเมิน&lt;&lt;",IF(AND('1-Basic Info'!$I$13="Y",$K21="x"),"&gt;&gt;เลือกระดับผลการประเมิน&lt;&lt;",IF(AND('1-Basic Info'!$I$14="Y",$L21="x"),"&gt;&gt;เลือกระดับผลการประเมิน&lt;&lt;","Not Applicable"))))</f>
        <v>Not Applicable</v>
      </c>
      <c r="N21" s="20" t="str" cm="1">
        <f t="array" ref="N21">_xlfn.SWITCH(M21,"Not Pass","ต่ำ","Partially Pass","ต่ำ","Alternative Control","ปานกลาง","Pass","สูง","Not Applicable","N/A","&gt;&gt;เลือกระดับผลการประเมิน&lt;&lt;","-")</f>
        <v>N/A</v>
      </c>
      <c r="O21" s="324"/>
      <c r="P21" s="324"/>
      <c r="Q21" s="327"/>
      <c r="R21" s="327"/>
      <c r="S21" s="327"/>
      <c r="T21" s="327"/>
      <c r="U21" s="327"/>
    </row>
    <row r="22" spans="1:21" ht="36">
      <c r="A22" s="19">
        <v>19</v>
      </c>
      <c r="B22" s="19"/>
      <c r="C22" s="20" t="s">
        <v>126</v>
      </c>
      <c r="D22" s="20" t="s">
        <v>126</v>
      </c>
      <c r="E22" s="19"/>
      <c r="F22" s="19"/>
      <c r="G22" s="22" t="s">
        <v>355</v>
      </c>
      <c r="H22" s="24" t="s">
        <v>516</v>
      </c>
      <c r="I22" s="158" t="s">
        <v>126</v>
      </c>
      <c r="J22" s="158" t="s">
        <v>126</v>
      </c>
      <c r="K22" s="158" t="s">
        <v>126</v>
      </c>
      <c r="L22" s="158" t="s">
        <v>126</v>
      </c>
      <c r="M22" s="309" t="str">
        <f>IF(AND('1-Basic Info'!$I$11="Y",$I22="x"),"&gt;&gt;เลือกระดับผลการประเมิน&lt;&lt;",IF(AND('1-Basic Info'!$I$12="Y",$J22="x"),"&gt;&gt;เลือกระดับผลการประเมิน&lt;&lt;",IF(AND('1-Basic Info'!$I$13="Y",$K22="x"),"&gt;&gt;เลือกระดับผลการประเมิน&lt;&lt;",IF(AND('1-Basic Info'!$I$14="Y",$L22="x"),"&gt;&gt;เลือกระดับผลการประเมิน&lt;&lt;","Not Applicable"))))</f>
        <v>Not Applicable</v>
      </c>
      <c r="N22" s="20" t="str" cm="1">
        <f t="array" ref="N22">_xlfn.SWITCH(M22,"Not Pass","ต่ำ","Partially Pass","ต่ำ","Alternative Control","ปานกลาง","Pass","สูง","Not Applicable","N/A","&gt;&gt;เลือกระดับผลการประเมิน&lt;&lt;","-")</f>
        <v>N/A</v>
      </c>
      <c r="O22" s="324"/>
      <c r="P22" s="324"/>
      <c r="Q22" s="327"/>
      <c r="R22" s="327"/>
      <c r="S22" s="327"/>
      <c r="T22" s="327"/>
      <c r="U22" s="327"/>
    </row>
    <row r="23" spans="1:21" ht="54">
      <c r="A23" s="19">
        <v>20</v>
      </c>
      <c r="B23" s="19"/>
      <c r="C23" s="20" t="s">
        <v>126</v>
      </c>
      <c r="D23" s="20" t="s">
        <v>126</v>
      </c>
      <c r="E23" s="19"/>
      <c r="F23" s="19"/>
      <c r="G23" s="22" t="s">
        <v>356</v>
      </c>
      <c r="H23" s="24" t="s">
        <v>517</v>
      </c>
      <c r="I23" s="158" t="s">
        <v>126</v>
      </c>
      <c r="J23" s="158" t="s">
        <v>126</v>
      </c>
      <c r="K23" s="158" t="s">
        <v>126</v>
      </c>
      <c r="L23" s="158" t="s">
        <v>126</v>
      </c>
      <c r="M23" s="309" t="str">
        <f>IF(AND('1-Basic Info'!$I$11="Y",$I23="x"),"&gt;&gt;เลือกระดับผลการประเมิน&lt;&lt;",IF(AND('1-Basic Info'!$I$12="Y",$J23="x"),"&gt;&gt;เลือกระดับผลการประเมิน&lt;&lt;",IF(AND('1-Basic Info'!$I$13="Y",$K23="x"),"&gt;&gt;เลือกระดับผลการประเมิน&lt;&lt;",IF(AND('1-Basic Info'!$I$14="Y",$L23="x"),"&gt;&gt;เลือกระดับผลการประเมิน&lt;&lt;","Not Applicable"))))</f>
        <v>Not Applicable</v>
      </c>
      <c r="N23" s="20" t="str" cm="1">
        <f t="array" ref="N23">_xlfn.SWITCH(M23,"Not Pass","ต่ำ","Partially Pass","ต่ำ","Alternative Control","ปานกลาง","Pass","สูง","Not Applicable","N/A","&gt;&gt;เลือกระดับผลการประเมิน&lt;&lt;","-")</f>
        <v>N/A</v>
      </c>
      <c r="O23" s="324"/>
      <c r="P23" s="324"/>
      <c r="Q23" s="327"/>
      <c r="R23" s="327"/>
      <c r="S23" s="327"/>
      <c r="T23" s="327"/>
      <c r="U23" s="327"/>
    </row>
    <row r="24" spans="1:21" ht="72">
      <c r="A24" s="19">
        <v>21</v>
      </c>
      <c r="B24" s="19"/>
      <c r="C24" s="20" t="s">
        <v>126</v>
      </c>
      <c r="D24" s="20" t="s">
        <v>126</v>
      </c>
      <c r="E24" s="19"/>
      <c r="F24" s="19"/>
      <c r="G24" s="22" t="s">
        <v>357</v>
      </c>
      <c r="H24" s="24" t="s">
        <v>518</v>
      </c>
      <c r="I24" s="158" t="s">
        <v>126</v>
      </c>
      <c r="J24" s="158" t="s">
        <v>126</v>
      </c>
      <c r="K24" s="158" t="s">
        <v>126</v>
      </c>
      <c r="L24" s="158" t="s">
        <v>126</v>
      </c>
      <c r="M24" s="309" t="str">
        <f>IF(AND('1-Basic Info'!$I$11="Y",$I24="x"),"&gt;&gt;เลือกระดับผลการประเมิน&lt;&lt;",IF(AND('1-Basic Info'!$I$12="Y",$J24="x"),"&gt;&gt;เลือกระดับผลการประเมิน&lt;&lt;",IF(AND('1-Basic Info'!$I$13="Y",$K24="x"),"&gt;&gt;เลือกระดับผลการประเมิน&lt;&lt;",IF(AND('1-Basic Info'!$I$14="Y",$L24="x"),"&gt;&gt;เลือกระดับผลการประเมิน&lt;&lt;","Not Applicable"))))</f>
        <v>Not Applicable</v>
      </c>
      <c r="N24" s="20" t="str" cm="1">
        <f t="array" ref="N24">_xlfn.SWITCH(M24,"Not Pass","ต่ำ","Partially Pass","ต่ำ","Alternative Control","ปานกลาง","Pass","สูง","Not Applicable","N/A","&gt;&gt;เลือกระดับผลการประเมิน&lt;&lt;","-")</f>
        <v>N/A</v>
      </c>
      <c r="O24" s="324"/>
      <c r="P24" s="324"/>
      <c r="Q24" s="327"/>
      <c r="R24" s="327"/>
      <c r="S24" s="327"/>
      <c r="T24" s="327"/>
      <c r="U24" s="327"/>
    </row>
    <row r="25" spans="1:21" ht="144">
      <c r="A25" s="19">
        <v>22</v>
      </c>
      <c r="B25" s="19"/>
      <c r="C25" s="20" t="s">
        <v>126</v>
      </c>
      <c r="D25" s="20" t="s">
        <v>126</v>
      </c>
      <c r="E25" s="19"/>
      <c r="F25" s="19"/>
      <c r="G25" s="22" t="s">
        <v>358</v>
      </c>
      <c r="H25" s="24" t="s">
        <v>647</v>
      </c>
      <c r="I25" s="158" t="s">
        <v>126</v>
      </c>
      <c r="J25" s="158" t="s">
        <v>126</v>
      </c>
      <c r="K25" s="158" t="s">
        <v>126</v>
      </c>
      <c r="L25" s="158" t="s">
        <v>126</v>
      </c>
      <c r="M25" s="309" t="str">
        <f>IF(AND('1-Basic Info'!$I$11="Y",$I25="x"),"&gt;&gt;เลือกระดับผลการประเมิน&lt;&lt;",IF(AND('1-Basic Info'!$I$12="Y",$J25="x"),"&gt;&gt;เลือกระดับผลการประเมิน&lt;&lt;",IF(AND('1-Basic Info'!$I$13="Y",$K25="x"),"&gt;&gt;เลือกระดับผลการประเมิน&lt;&lt;",IF(AND('1-Basic Info'!$I$14="Y",$L25="x"),"&gt;&gt;เลือกระดับผลการประเมิน&lt;&lt;","Not Applicable"))))</f>
        <v>Not Applicable</v>
      </c>
      <c r="N25" s="20" t="str" cm="1">
        <f t="array" ref="N25">_xlfn.SWITCH(M25,"Not Pass","ต่ำ","Partially Pass","ต่ำ","Alternative Control","ปานกลาง","Pass","สูง","Not Applicable","N/A","&gt;&gt;เลือกระดับผลการประเมิน&lt;&lt;","-")</f>
        <v>N/A</v>
      </c>
      <c r="O25" s="324"/>
      <c r="P25" s="324"/>
      <c r="Q25" s="327"/>
      <c r="R25" s="327"/>
      <c r="S25" s="327"/>
      <c r="T25" s="327"/>
      <c r="U25" s="327"/>
    </row>
    <row r="26" spans="1:21" ht="72">
      <c r="A26" s="19">
        <v>23</v>
      </c>
      <c r="B26" s="19"/>
      <c r="C26" s="20" t="s">
        <v>126</v>
      </c>
      <c r="D26" s="20" t="s">
        <v>126</v>
      </c>
      <c r="E26" s="19"/>
      <c r="F26" s="19"/>
      <c r="G26" s="22" t="s">
        <v>359</v>
      </c>
      <c r="H26" s="24" t="s">
        <v>519</v>
      </c>
      <c r="I26" s="158" t="s">
        <v>126</v>
      </c>
      <c r="J26" s="158" t="s">
        <v>126</v>
      </c>
      <c r="K26" s="158" t="s">
        <v>126</v>
      </c>
      <c r="L26" s="158" t="s">
        <v>126</v>
      </c>
      <c r="M26" s="309" t="str">
        <f>IF(AND('1-Basic Info'!$I$11="Y",$I26="x"),"&gt;&gt;เลือกระดับผลการประเมิน&lt;&lt;",IF(AND('1-Basic Info'!$I$12="Y",$J26="x"),"&gt;&gt;เลือกระดับผลการประเมิน&lt;&lt;",IF(AND('1-Basic Info'!$I$13="Y",$K26="x"),"&gt;&gt;เลือกระดับผลการประเมิน&lt;&lt;",IF(AND('1-Basic Info'!$I$14="Y",$L26="x"),"&gt;&gt;เลือกระดับผลการประเมิน&lt;&lt;","Not Applicable"))))</f>
        <v>Not Applicable</v>
      </c>
      <c r="N26" s="20" t="str" cm="1">
        <f t="array" ref="N26">_xlfn.SWITCH(M26,"Not Pass","ต่ำ","Partially Pass","ต่ำ","Alternative Control","ปานกลาง","Pass","สูง","Not Applicable","N/A","&gt;&gt;เลือกระดับผลการประเมิน&lt;&lt;","-")</f>
        <v>N/A</v>
      </c>
      <c r="O26" s="324"/>
      <c r="P26" s="324"/>
      <c r="Q26" s="327"/>
      <c r="R26" s="327"/>
      <c r="S26" s="327"/>
      <c r="T26" s="327"/>
      <c r="U26" s="327"/>
    </row>
    <row r="27" spans="1:21" ht="54">
      <c r="A27" s="19">
        <v>24</v>
      </c>
      <c r="B27" s="19"/>
      <c r="C27" s="20" t="s">
        <v>126</v>
      </c>
      <c r="D27" s="20" t="s">
        <v>126</v>
      </c>
      <c r="E27" s="19"/>
      <c r="F27" s="19"/>
      <c r="G27" s="22" t="s">
        <v>360</v>
      </c>
      <c r="H27" s="24" t="s">
        <v>520</v>
      </c>
      <c r="I27" s="158" t="s">
        <v>126</v>
      </c>
      <c r="J27" s="158" t="s">
        <v>126</v>
      </c>
      <c r="K27" s="158" t="s">
        <v>126</v>
      </c>
      <c r="L27" s="158" t="s">
        <v>126</v>
      </c>
      <c r="M27" s="309" t="str">
        <f>IF(AND('1-Basic Info'!$I$11="Y",$I27="x"),"&gt;&gt;เลือกระดับผลการประเมิน&lt;&lt;",IF(AND('1-Basic Info'!$I$12="Y",$J27="x"),"&gt;&gt;เลือกระดับผลการประเมิน&lt;&lt;",IF(AND('1-Basic Info'!$I$13="Y",$K27="x"),"&gt;&gt;เลือกระดับผลการประเมิน&lt;&lt;",IF(AND('1-Basic Info'!$I$14="Y",$L27="x"),"&gt;&gt;เลือกระดับผลการประเมิน&lt;&lt;","Not Applicable"))))</f>
        <v>Not Applicable</v>
      </c>
      <c r="N27" s="20" t="str" cm="1">
        <f t="array" ref="N27">_xlfn.SWITCH(M27,"Not Pass","ต่ำ","Partially Pass","ต่ำ","Alternative Control","ปานกลาง","Pass","สูง","Not Applicable","N/A","&gt;&gt;เลือกระดับผลการประเมิน&lt;&lt;","-")</f>
        <v>N/A</v>
      </c>
      <c r="O27" s="324"/>
      <c r="P27" s="324"/>
      <c r="Q27" s="327"/>
      <c r="R27" s="327"/>
      <c r="S27" s="327"/>
      <c r="T27" s="327"/>
      <c r="U27" s="327"/>
    </row>
    <row r="28" spans="1:21" ht="234">
      <c r="A28" s="19">
        <v>25</v>
      </c>
      <c r="B28" s="19"/>
      <c r="C28" s="20" t="s">
        <v>126</v>
      </c>
      <c r="D28" s="20" t="s">
        <v>126</v>
      </c>
      <c r="E28" s="19"/>
      <c r="F28" s="19"/>
      <c r="G28" s="22" t="s">
        <v>361</v>
      </c>
      <c r="H28" s="24" t="s">
        <v>521</v>
      </c>
      <c r="I28" s="158" t="s">
        <v>126</v>
      </c>
      <c r="J28" s="158" t="s">
        <v>126</v>
      </c>
      <c r="K28" s="158" t="s">
        <v>126</v>
      </c>
      <c r="L28" s="158" t="s">
        <v>126</v>
      </c>
      <c r="M28" s="309" t="str">
        <f>IF(AND('1-Basic Info'!$I$11="Y",$I28="x"),"&gt;&gt;เลือกระดับผลการประเมิน&lt;&lt;",IF(AND('1-Basic Info'!$I$12="Y",$J28="x"),"&gt;&gt;เลือกระดับผลการประเมิน&lt;&lt;",IF(AND('1-Basic Info'!$I$13="Y",$K28="x"),"&gt;&gt;เลือกระดับผลการประเมิน&lt;&lt;",IF(AND('1-Basic Info'!$I$14="Y",$L28="x"),"&gt;&gt;เลือกระดับผลการประเมิน&lt;&lt;","Not Applicable"))))</f>
        <v>Not Applicable</v>
      </c>
      <c r="N28" s="20" t="str" cm="1">
        <f t="array" ref="N28">_xlfn.SWITCH(M28,"Not Pass","ต่ำ","Partially Pass","ต่ำ","Alternative Control","ปานกลาง","Pass","สูง","Not Applicable","N/A","&gt;&gt;เลือกระดับผลการประเมิน&lt;&lt;","-")</f>
        <v>N/A</v>
      </c>
      <c r="O28" s="324"/>
      <c r="P28" s="324"/>
      <c r="Q28" s="327"/>
      <c r="R28" s="327"/>
      <c r="S28" s="327"/>
      <c r="T28" s="327"/>
      <c r="U28" s="327"/>
    </row>
    <row r="29" spans="1:21" ht="90">
      <c r="A29" s="19">
        <v>26</v>
      </c>
      <c r="B29" s="19"/>
      <c r="C29" s="20" t="s">
        <v>126</v>
      </c>
      <c r="D29" s="20" t="s">
        <v>126</v>
      </c>
      <c r="E29" s="19"/>
      <c r="F29" s="19"/>
      <c r="G29" s="22" t="s">
        <v>362</v>
      </c>
      <c r="H29" s="24" t="s">
        <v>648</v>
      </c>
      <c r="I29" s="158" t="s">
        <v>126</v>
      </c>
      <c r="J29" s="158" t="s">
        <v>126</v>
      </c>
      <c r="K29" s="158" t="s">
        <v>126</v>
      </c>
      <c r="L29" s="158" t="s">
        <v>126</v>
      </c>
      <c r="M29" s="309" t="str">
        <f>IF(AND('1-Basic Info'!$I$11="Y",$I29="x"),"&gt;&gt;เลือกระดับผลการประเมิน&lt;&lt;",IF(AND('1-Basic Info'!$I$12="Y",$J29="x"),"&gt;&gt;เลือกระดับผลการประเมิน&lt;&lt;",IF(AND('1-Basic Info'!$I$13="Y",$K29="x"),"&gt;&gt;เลือกระดับผลการประเมิน&lt;&lt;",IF(AND('1-Basic Info'!$I$14="Y",$L29="x"),"&gt;&gt;เลือกระดับผลการประเมิน&lt;&lt;","Not Applicable"))))</f>
        <v>Not Applicable</v>
      </c>
      <c r="N29" s="20" t="str" cm="1">
        <f t="array" ref="N29">_xlfn.SWITCH(M29,"Not Pass","ต่ำ","Partially Pass","ต่ำ","Alternative Control","ปานกลาง","Pass","สูง","Not Applicable","N/A","&gt;&gt;เลือกระดับผลการประเมิน&lt;&lt;","-")</f>
        <v>N/A</v>
      </c>
      <c r="O29" s="324"/>
      <c r="P29" s="324"/>
      <c r="Q29" s="327"/>
      <c r="R29" s="327"/>
      <c r="S29" s="327"/>
      <c r="T29" s="327"/>
      <c r="U29" s="327"/>
    </row>
    <row r="30" spans="1:21" ht="365.15" customHeight="1">
      <c r="A30" s="19">
        <v>27</v>
      </c>
      <c r="B30" s="19"/>
      <c r="C30" s="20" t="s">
        <v>126</v>
      </c>
      <c r="D30" s="20" t="s">
        <v>126</v>
      </c>
      <c r="E30" s="19"/>
      <c r="F30" s="19"/>
      <c r="G30" s="22" t="s">
        <v>363</v>
      </c>
      <c r="H30" s="24" t="s">
        <v>522</v>
      </c>
      <c r="I30" s="158" t="s">
        <v>126</v>
      </c>
      <c r="J30" s="158" t="s">
        <v>126</v>
      </c>
      <c r="K30" s="158" t="s">
        <v>126</v>
      </c>
      <c r="L30" s="158" t="s">
        <v>126</v>
      </c>
      <c r="M30" s="309" t="str">
        <f>IF(AND('1-Basic Info'!$I$11="Y",$I30="x"),"&gt;&gt;เลือกระดับผลการประเมิน&lt;&lt;",IF(AND('1-Basic Info'!$I$12="Y",$J30="x"),"&gt;&gt;เลือกระดับผลการประเมิน&lt;&lt;",IF(AND('1-Basic Info'!$I$13="Y",$K30="x"),"&gt;&gt;เลือกระดับผลการประเมิน&lt;&lt;",IF(AND('1-Basic Info'!$I$14="Y",$L30="x"),"&gt;&gt;เลือกระดับผลการประเมิน&lt;&lt;","Not Applicable"))))</f>
        <v>Not Applicable</v>
      </c>
      <c r="N30" s="20" t="str" cm="1">
        <f t="array" ref="N30">_xlfn.SWITCH(M30,"Not Pass","ต่ำ","Partially Pass","ต่ำ","Alternative Control","ปานกลาง","Pass","สูง","Not Applicable","N/A","&gt;&gt;เลือกระดับผลการประเมิน&lt;&lt;","-")</f>
        <v>N/A</v>
      </c>
      <c r="O30" s="324"/>
      <c r="P30" s="324"/>
      <c r="Q30" s="327"/>
      <c r="R30" s="327"/>
      <c r="S30" s="327"/>
      <c r="T30" s="327"/>
      <c r="U30" s="327"/>
    </row>
    <row r="31" spans="1:21" ht="150" customHeight="1">
      <c r="A31" s="19">
        <v>28</v>
      </c>
      <c r="B31" s="19"/>
      <c r="C31" s="20" t="s">
        <v>126</v>
      </c>
      <c r="D31" s="20" t="s">
        <v>126</v>
      </c>
      <c r="E31" s="19"/>
      <c r="F31" s="19"/>
      <c r="G31" s="22" t="s">
        <v>364</v>
      </c>
      <c r="H31" s="24" t="s">
        <v>523</v>
      </c>
      <c r="I31" s="158" t="s">
        <v>126</v>
      </c>
      <c r="J31" s="158" t="s">
        <v>126</v>
      </c>
      <c r="K31" s="158" t="s">
        <v>126</v>
      </c>
      <c r="L31" s="158" t="s">
        <v>126</v>
      </c>
      <c r="M31" s="309" t="str">
        <f>IF(AND('1-Basic Info'!$I$11="Y",$I31="x"),"&gt;&gt;เลือกระดับผลการประเมิน&lt;&lt;",IF(AND('1-Basic Info'!$I$12="Y",$J31="x"),"&gt;&gt;เลือกระดับผลการประเมิน&lt;&lt;",IF(AND('1-Basic Info'!$I$13="Y",$K31="x"),"&gt;&gt;เลือกระดับผลการประเมิน&lt;&lt;",IF(AND('1-Basic Info'!$I$14="Y",$L31="x"),"&gt;&gt;เลือกระดับผลการประเมิน&lt;&lt;","Not Applicable"))))</f>
        <v>Not Applicable</v>
      </c>
      <c r="N31" s="20" t="str" cm="1">
        <f t="array" ref="N31">_xlfn.SWITCH(M31,"Not Pass","ต่ำ","Partially Pass","ต่ำ","Alternative Control","ปานกลาง","Pass","สูง","Not Applicable","N/A","&gt;&gt;เลือกระดับผลการประเมิน&lt;&lt;","-")</f>
        <v>N/A</v>
      </c>
      <c r="O31" s="324"/>
      <c r="P31" s="324"/>
      <c r="Q31" s="327"/>
      <c r="R31" s="327"/>
      <c r="S31" s="327"/>
      <c r="T31" s="327"/>
      <c r="U31" s="327"/>
    </row>
    <row r="32" spans="1:21" ht="108">
      <c r="A32" s="19">
        <v>29</v>
      </c>
      <c r="B32" s="19"/>
      <c r="C32" s="20" t="s">
        <v>126</v>
      </c>
      <c r="D32" s="20" t="s">
        <v>126</v>
      </c>
      <c r="E32" s="19"/>
      <c r="F32" s="19"/>
      <c r="G32" s="22" t="s">
        <v>365</v>
      </c>
      <c r="H32" s="24" t="s">
        <v>524</v>
      </c>
      <c r="I32" s="158" t="s">
        <v>126</v>
      </c>
      <c r="J32" s="158" t="s">
        <v>126</v>
      </c>
      <c r="K32" s="158" t="s">
        <v>126</v>
      </c>
      <c r="L32" s="158" t="s">
        <v>126</v>
      </c>
      <c r="M32" s="309" t="str">
        <f>IF(AND('1-Basic Info'!$I$11="Y",$I32="x"),"&gt;&gt;เลือกระดับผลการประเมิน&lt;&lt;",IF(AND('1-Basic Info'!$I$12="Y",$J32="x"),"&gt;&gt;เลือกระดับผลการประเมิน&lt;&lt;",IF(AND('1-Basic Info'!$I$13="Y",$K32="x"),"&gt;&gt;เลือกระดับผลการประเมิน&lt;&lt;",IF(AND('1-Basic Info'!$I$14="Y",$L32="x"),"&gt;&gt;เลือกระดับผลการประเมิน&lt;&lt;","Not Applicable"))))</f>
        <v>Not Applicable</v>
      </c>
      <c r="N32" s="20" t="str" cm="1">
        <f t="array" ref="N32">_xlfn.SWITCH(M32,"Not Pass","ต่ำ","Partially Pass","ต่ำ","Alternative Control","ปานกลาง","Pass","สูง","Not Applicable","N/A","&gt;&gt;เลือกระดับผลการประเมิน&lt;&lt;","-")</f>
        <v>N/A</v>
      </c>
      <c r="O32" s="324"/>
      <c r="P32" s="324"/>
      <c r="Q32" s="327"/>
      <c r="R32" s="327"/>
      <c r="S32" s="327"/>
      <c r="T32" s="327"/>
      <c r="U32" s="327"/>
    </row>
    <row r="33" spans="1:21" ht="36">
      <c r="A33" s="19">
        <v>30</v>
      </c>
      <c r="B33" s="19"/>
      <c r="C33" s="20" t="s">
        <v>126</v>
      </c>
      <c r="D33" s="20" t="s">
        <v>126</v>
      </c>
      <c r="E33" s="19"/>
      <c r="F33" s="19"/>
      <c r="G33" s="22" t="s">
        <v>366</v>
      </c>
      <c r="H33" s="24" t="s">
        <v>525</v>
      </c>
      <c r="I33" s="158" t="s">
        <v>126</v>
      </c>
      <c r="J33" s="159"/>
      <c r="K33" s="159"/>
      <c r="L33" s="159"/>
      <c r="M33" s="309" t="str">
        <f>IF(AND('1-Basic Info'!$I$11="Y",$I33="x"),"&gt;&gt;เลือกระดับผลการประเมิน&lt;&lt;",IF(AND('1-Basic Info'!$I$12="Y",$J33="x"),"&gt;&gt;เลือกระดับผลการประเมิน&lt;&lt;",IF(AND('1-Basic Info'!$I$13="Y",$K33="x"),"&gt;&gt;เลือกระดับผลการประเมิน&lt;&lt;",IF(AND('1-Basic Info'!$I$14="Y",$L33="x"),"&gt;&gt;เลือกระดับผลการประเมิน&lt;&lt;","Not Applicable"))))</f>
        <v>Not Applicable</v>
      </c>
      <c r="N33" s="20" t="str" cm="1">
        <f t="array" ref="N33">_xlfn.SWITCH(M33,"Not Pass","ต่ำ","Partially Pass","ต่ำ","Alternative Control","ปานกลาง","Pass","สูง","Not Applicable","N/A","&gt;&gt;เลือกระดับผลการประเมิน&lt;&lt;","-")</f>
        <v>N/A</v>
      </c>
      <c r="O33" s="324"/>
      <c r="P33" s="324"/>
      <c r="Q33" s="327"/>
      <c r="R33" s="327"/>
      <c r="S33" s="327"/>
      <c r="T33" s="327"/>
      <c r="U33" s="327"/>
    </row>
    <row r="34" spans="1:21" ht="72">
      <c r="A34" s="19">
        <v>31</v>
      </c>
      <c r="B34" s="19"/>
      <c r="C34" s="20" t="s">
        <v>126</v>
      </c>
      <c r="D34" s="20" t="s">
        <v>126</v>
      </c>
      <c r="E34" s="19"/>
      <c r="F34" s="19"/>
      <c r="G34" s="22" t="s">
        <v>367</v>
      </c>
      <c r="H34" s="24" t="s">
        <v>526</v>
      </c>
      <c r="I34" s="159"/>
      <c r="J34" s="158" t="s">
        <v>126</v>
      </c>
      <c r="K34" s="159"/>
      <c r="L34" s="159"/>
      <c r="M34" s="309" t="str">
        <f>IF(AND('1-Basic Info'!$I$11="Y",$I34="x"),"&gt;&gt;เลือกระดับผลการประเมิน&lt;&lt;",IF(AND('1-Basic Info'!$I$12="Y",$J34="x"),"&gt;&gt;เลือกระดับผลการประเมิน&lt;&lt;",IF(AND('1-Basic Info'!$I$13="Y",$K34="x"),"&gt;&gt;เลือกระดับผลการประเมิน&lt;&lt;",IF(AND('1-Basic Info'!$I$14="Y",$L34="x"),"&gt;&gt;เลือกระดับผลการประเมิน&lt;&lt;","Not Applicable"))))</f>
        <v>Not Applicable</v>
      </c>
      <c r="N34" s="20" t="str" cm="1">
        <f t="array" ref="N34">_xlfn.SWITCH(M34,"Not Pass","ต่ำ","Partially Pass","ต่ำ","Alternative Control","ปานกลาง","Pass","สูง","Not Applicable","N/A","&gt;&gt;เลือกระดับผลการประเมิน&lt;&lt;","-")</f>
        <v>N/A</v>
      </c>
      <c r="O34" s="324"/>
      <c r="P34" s="324"/>
      <c r="Q34" s="327"/>
      <c r="R34" s="327"/>
      <c r="S34" s="327"/>
      <c r="T34" s="327"/>
      <c r="U34" s="327"/>
    </row>
    <row r="35" spans="1:21" ht="108">
      <c r="A35" s="19">
        <v>32</v>
      </c>
      <c r="B35" s="19"/>
      <c r="C35" s="20" t="s">
        <v>126</v>
      </c>
      <c r="D35" s="20" t="s">
        <v>126</v>
      </c>
      <c r="E35" s="19"/>
      <c r="F35" s="19"/>
      <c r="G35" s="22" t="s">
        <v>368</v>
      </c>
      <c r="H35" s="24" t="s">
        <v>527</v>
      </c>
      <c r="I35" s="159"/>
      <c r="J35" s="159"/>
      <c r="K35" s="158" t="s">
        <v>126</v>
      </c>
      <c r="L35" s="159"/>
      <c r="M35" s="309" t="str">
        <f>IF(AND('1-Basic Info'!$I$11="Y",$I35="x"),"&gt;&gt;เลือกระดับผลการประเมิน&lt;&lt;",IF(AND('1-Basic Info'!$I$12="Y",$J35="x"),"&gt;&gt;เลือกระดับผลการประเมิน&lt;&lt;",IF(AND('1-Basic Info'!$I$13="Y",$K35="x"),"&gt;&gt;เลือกระดับผลการประเมิน&lt;&lt;",IF(AND('1-Basic Info'!$I$14="Y",$L35="x"),"&gt;&gt;เลือกระดับผลการประเมิน&lt;&lt;","Not Applicable"))))</f>
        <v>Not Applicable</v>
      </c>
      <c r="N35" s="20" t="str" cm="1">
        <f t="array" ref="N35">_xlfn.SWITCH(M35,"Not Pass","ต่ำ","Partially Pass","ต่ำ","Alternative Control","ปานกลาง","Pass","สูง","Not Applicable","N/A","&gt;&gt;เลือกระดับผลการประเมิน&lt;&lt;","-")</f>
        <v>N/A</v>
      </c>
      <c r="O35" s="324"/>
      <c r="P35" s="324"/>
      <c r="Q35" s="327"/>
      <c r="R35" s="327"/>
      <c r="S35" s="327"/>
      <c r="T35" s="327"/>
      <c r="U35" s="327"/>
    </row>
    <row r="36" spans="1:21" ht="126">
      <c r="A36" s="19">
        <v>33</v>
      </c>
      <c r="B36" s="19"/>
      <c r="C36" s="20" t="s">
        <v>126</v>
      </c>
      <c r="D36" s="20" t="s">
        <v>126</v>
      </c>
      <c r="E36" s="19"/>
      <c r="F36" s="19"/>
      <c r="G36" s="22" t="s">
        <v>369</v>
      </c>
      <c r="H36" s="24" t="s">
        <v>528</v>
      </c>
      <c r="I36" s="159"/>
      <c r="J36" s="159"/>
      <c r="K36" s="159"/>
      <c r="L36" s="158" t="s">
        <v>126</v>
      </c>
      <c r="M36" s="309" t="str">
        <f>IF(AND('1-Basic Info'!$I$11="Y",$I36="x"),"&gt;&gt;เลือกระดับผลการประเมิน&lt;&lt;",IF(AND('1-Basic Info'!$I$12="Y",$J36="x"),"&gt;&gt;เลือกระดับผลการประเมิน&lt;&lt;",IF(AND('1-Basic Info'!$I$13="Y",$K36="x"),"&gt;&gt;เลือกระดับผลการประเมิน&lt;&lt;",IF(AND('1-Basic Info'!$I$14="Y",$L36="x"),"&gt;&gt;เลือกระดับผลการประเมิน&lt;&lt;","Not Applicable"))))</f>
        <v>Not Applicable</v>
      </c>
      <c r="N36" s="20" t="str" cm="1">
        <f t="array" ref="N36">_xlfn.SWITCH(M36,"Not Pass","ต่ำ","Partially Pass","ต่ำ","Alternative Control","ปานกลาง","Pass","สูง","Not Applicable","N/A","&gt;&gt;เลือกระดับผลการประเมิน&lt;&lt;","-")</f>
        <v>N/A</v>
      </c>
      <c r="O36" s="324"/>
      <c r="P36" s="324"/>
      <c r="Q36" s="327"/>
      <c r="R36" s="327"/>
      <c r="S36" s="327"/>
      <c r="T36" s="327"/>
      <c r="U36" s="327"/>
    </row>
    <row r="37" spans="1:21" ht="90">
      <c r="A37" s="19">
        <v>34</v>
      </c>
      <c r="B37" s="19"/>
      <c r="C37" s="20" t="s">
        <v>126</v>
      </c>
      <c r="D37" s="20" t="s">
        <v>126</v>
      </c>
      <c r="E37" s="19"/>
      <c r="F37" s="19"/>
      <c r="G37" s="22" t="s">
        <v>370</v>
      </c>
      <c r="H37" s="24" t="s">
        <v>529</v>
      </c>
      <c r="I37" s="158" t="s">
        <v>126</v>
      </c>
      <c r="J37" s="158" t="s">
        <v>126</v>
      </c>
      <c r="K37" s="158" t="s">
        <v>126</v>
      </c>
      <c r="L37" s="158" t="s">
        <v>126</v>
      </c>
      <c r="M37" s="309" t="str">
        <f>IF(AND('1-Basic Info'!$I$11="Y",$I37="x"),"&gt;&gt;เลือกระดับผลการประเมิน&lt;&lt;",IF(AND('1-Basic Info'!$I$12="Y",$J37="x"),"&gt;&gt;เลือกระดับผลการประเมิน&lt;&lt;",IF(AND('1-Basic Info'!$I$13="Y",$K37="x"),"&gt;&gt;เลือกระดับผลการประเมิน&lt;&lt;",IF(AND('1-Basic Info'!$I$14="Y",$L37="x"),"&gt;&gt;เลือกระดับผลการประเมิน&lt;&lt;","Not Applicable"))))</f>
        <v>Not Applicable</v>
      </c>
      <c r="N37" s="20" t="str" cm="1">
        <f t="array" ref="N37">_xlfn.SWITCH(M37,"Not Pass","ต่ำ","Partially Pass","ต่ำ","Alternative Control","ปานกลาง","Pass","สูง","Not Applicable","N/A","&gt;&gt;เลือกระดับผลการประเมิน&lt;&lt;","-")</f>
        <v>N/A</v>
      </c>
      <c r="O37" s="324"/>
      <c r="P37" s="324"/>
      <c r="Q37" s="327"/>
      <c r="R37" s="327"/>
      <c r="S37" s="327"/>
      <c r="T37" s="327"/>
      <c r="U37" s="327"/>
    </row>
    <row r="38" spans="1:21" ht="246" customHeight="1">
      <c r="A38" s="19">
        <v>35</v>
      </c>
      <c r="B38" s="19"/>
      <c r="C38" s="20" t="s">
        <v>126</v>
      </c>
      <c r="D38" s="20" t="s">
        <v>126</v>
      </c>
      <c r="E38" s="19"/>
      <c r="F38" s="19"/>
      <c r="G38" s="25" t="s">
        <v>371</v>
      </c>
      <c r="H38" s="24" t="s">
        <v>649</v>
      </c>
      <c r="I38" s="158" t="s">
        <v>126</v>
      </c>
      <c r="J38" s="158" t="s">
        <v>126</v>
      </c>
      <c r="K38" s="158" t="s">
        <v>126</v>
      </c>
      <c r="L38" s="158" t="s">
        <v>126</v>
      </c>
      <c r="M38" s="309" t="str">
        <f>IF(AND('1-Basic Info'!$I$11="Y",$I38="x"),"&gt;&gt;เลือกระดับผลการประเมิน&lt;&lt;",IF(AND('1-Basic Info'!$I$12="Y",$J38="x"),"&gt;&gt;เลือกระดับผลการประเมิน&lt;&lt;",IF(AND('1-Basic Info'!$I$13="Y",$K38="x"),"&gt;&gt;เลือกระดับผลการประเมิน&lt;&lt;",IF(AND('1-Basic Info'!$I$14="Y",$L38="x"),"&gt;&gt;เลือกระดับผลการประเมิน&lt;&lt;","Not Applicable"))))</f>
        <v>Not Applicable</v>
      </c>
      <c r="N38" s="20" t="str" cm="1">
        <f t="array" ref="N38">_xlfn.SWITCH(M38,"Not Pass","ต่ำ","Partially Pass","ต่ำ","Alternative Control","ปานกลาง","Pass","สูง","Not Applicable","N/A","&gt;&gt;เลือกระดับผลการประเมิน&lt;&lt;","-")</f>
        <v>N/A</v>
      </c>
      <c r="O38" s="324"/>
      <c r="P38" s="324"/>
      <c r="Q38" s="327"/>
      <c r="R38" s="327"/>
      <c r="S38" s="327"/>
      <c r="T38" s="327"/>
      <c r="U38" s="327"/>
    </row>
    <row r="39" spans="1:21" ht="72">
      <c r="A39" s="19">
        <v>36</v>
      </c>
      <c r="B39" s="19"/>
      <c r="C39" s="20" t="s">
        <v>126</v>
      </c>
      <c r="D39" s="20" t="s">
        <v>126</v>
      </c>
      <c r="E39" s="19"/>
      <c r="F39" s="19"/>
      <c r="G39" s="22" t="s">
        <v>372</v>
      </c>
      <c r="H39" s="22" t="s">
        <v>530</v>
      </c>
      <c r="I39" s="158" t="s">
        <v>126</v>
      </c>
      <c r="J39" s="158" t="s">
        <v>126</v>
      </c>
      <c r="K39" s="158" t="s">
        <v>126</v>
      </c>
      <c r="L39" s="158" t="s">
        <v>126</v>
      </c>
      <c r="M39" s="309" t="str">
        <f>IF(AND('1-Basic Info'!$I$11="Y",$I39="x"),"&gt;&gt;เลือกระดับผลการประเมิน&lt;&lt;",IF(AND('1-Basic Info'!$I$12="Y",$J39="x"),"&gt;&gt;เลือกระดับผลการประเมิน&lt;&lt;",IF(AND('1-Basic Info'!$I$13="Y",$K39="x"),"&gt;&gt;เลือกระดับผลการประเมิน&lt;&lt;",IF(AND('1-Basic Info'!$I$14="Y",$L39="x"),"&gt;&gt;เลือกระดับผลการประเมิน&lt;&lt;","Not Applicable"))))</f>
        <v>Not Applicable</v>
      </c>
      <c r="N39" s="20" t="str" cm="1">
        <f t="array" ref="N39">_xlfn.SWITCH(M39,"Not Pass","ต่ำ","Partially Pass","ต่ำ","Alternative Control","ปานกลาง","Pass","สูง","Not Applicable","N/A","&gt;&gt;เลือกระดับผลการประเมิน&lt;&lt;","-")</f>
        <v>N/A</v>
      </c>
      <c r="O39" s="324"/>
      <c r="P39" s="324"/>
      <c r="Q39" s="327"/>
      <c r="R39" s="327"/>
      <c r="S39" s="327"/>
      <c r="T39" s="327"/>
      <c r="U39" s="327"/>
    </row>
    <row r="40" spans="1:21" ht="90">
      <c r="A40" s="19">
        <v>37</v>
      </c>
      <c r="B40" s="19"/>
      <c r="C40" s="20" t="s">
        <v>126</v>
      </c>
      <c r="D40" s="20" t="s">
        <v>126</v>
      </c>
      <c r="E40" s="19"/>
      <c r="F40" s="19"/>
      <c r="G40" s="22" t="s">
        <v>373</v>
      </c>
      <c r="H40" s="22" t="s">
        <v>531</v>
      </c>
      <c r="I40" s="158" t="s">
        <v>126</v>
      </c>
      <c r="J40" s="158" t="s">
        <v>126</v>
      </c>
      <c r="K40" s="158" t="s">
        <v>126</v>
      </c>
      <c r="L40" s="158" t="s">
        <v>126</v>
      </c>
      <c r="M40" s="309" t="str">
        <f>IF(AND('1-Basic Info'!$I$11="Y",$I40="x"),"&gt;&gt;เลือกระดับผลการประเมิน&lt;&lt;",IF(AND('1-Basic Info'!$I$12="Y",$J40="x"),"&gt;&gt;เลือกระดับผลการประเมิน&lt;&lt;",IF(AND('1-Basic Info'!$I$13="Y",$K40="x"),"&gt;&gt;เลือกระดับผลการประเมิน&lt;&lt;",IF(AND('1-Basic Info'!$I$14="Y",$L40="x"),"&gt;&gt;เลือกระดับผลการประเมิน&lt;&lt;","Not Applicable"))))</f>
        <v>Not Applicable</v>
      </c>
      <c r="N40" s="20" t="str" cm="1">
        <f t="array" ref="N40">_xlfn.SWITCH(M40,"Not Pass","ต่ำ","Partially Pass","ต่ำ","Alternative Control","ปานกลาง","Pass","สูง","Not Applicable","N/A","&gt;&gt;เลือกระดับผลการประเมิน&lt;&lt;","-")</f>
        <v>N/A</v>
      </c>
      <c r="O40" s="324"/>
      <c r="P40" s="324"/>
      <c r="Q40" s="327"/>
      <c r="R40" s="327"/>
      <c r="S40" s="327"/>
      <c r="T40" s="327"/>
      <c r="U40" s="327"/>
    </row>
    <row r="41" spans="1:21" ht="72">
      <c r="A41" s="19">
        <v>38</v>
      </c>
      <c r="B41" s="19"/>
      <c r="C41" s="20" t="s">
        <v>126</v>
      </c>
      <c r="D41" s="20" t="s">
        <v>126</v>
      </c>
      <c r="E41" s="19"/>
      <c r="F41" s="20" t="s">
        <v>126</v>
      </c>
      <c r="G41" s="22" t="s">
        <v>374</v>
      </c>
      <c r="H41" s="27" t="s">
        <v>650</v>
      </c>
      <c r="I41" s="158" t="s">
        <v>126</v>
      </c>
      <c r="J41" s="158" t="s">
        <v>126</v>
      </c>
      <c r="K41" s="158" t="s">
        <v>126</v>
      </c>
      <c r="L41" s="158" t="s">
        <v>126</v>
      </c>
      <c r="M41" s="309" t="str">
        <f>IF(AND('1-Basic Info'!$I$11="Y",$I41="x"),"&gt;&gt;เลือกระดับผลการประเมิน&lt;&lt;",IF(AND('1-Basic Info'!$I$12="Y",$J41="x"),"&gt;&gt;เลือกระดับผลการประเมิน&lt;&lt;",IF(AND('1-Basic Info'!$I$13="Y",$K41="x"),"&gt;&gt;เลือกระดับผลการประเมิน&lt;&lt;",IF(AND('1-Basic Info'!$I$14="Y",$L41="x"),"&gt;&gt;เลือกระดับผลการประเมิน&lt;&lt;","Not Applicable"))))</f>
        <v>Not Applicable</v>
      </c>
      <c r="N41" s="20" t="str" cm="1">
        <f t="array" ref="N41">_xlfn.SWITCH(M41,"Not Pass","ต่ำ","Partially Pass","ต่ำ","Alternative Control","ปานกลาง","Pass","สูง","Not Applicable","N/A","&gt;&gt;เลือกระดับผลการประเมิน&lt;&lt;","-")</f>
        <v>N/A</v>
      </c>
      <c r="O41" s="324"/>
      <c r="P41" s="324"/>
      <c r="Q41" s="327"/>
      <c r="R41" s="327"/>
      <c r="S41" s="327"/>
      <c r="T41" s="327"/>
      <c r="U41" s="327"/>
    </row>
    <row r="42" spans="1:21" ht="41.9" customHeight="1">
      <c r="A42" s="19">
        <v>39</v>
      </c>
      <c r="B42" s="19"/>
      <c r="C42" s="20" t="s">
        <v>126</v>
      </c>
      <c r="D42" s="20" t="s">
        <v>126</v>
      </c>
      <c r="E42" s="19"/>
      <c r="F42" s="19"/>
      <c r="G42" s="22" t="s">
        <v>375</v>
      </c>
      <c r="H42" s="22" t="s">
        <v>651</v>
      </c>
      <c r="I42" s="158" t="s">
        <v>126</v>
      </c>
      <c r="J42" s="158" t="s">
        <v>126</v>
      </c>
      <c r="K42" s="158" t="s">
        <v>126</v>
      </c>
      <c r="L42" s="158" t="s">
        <v>126</v>
      </c>
      <c r="M42" s="309" t="str">
        <f>IF(AND('1-Basic Info'!$I$11="Y",$I42="x"),"&gt;&gt;เลือกระดับผลการประเมิน&lt;&lt;",IF(AND('1-Basic Info'!$I$12="Y",$J42="x"),"&gt;&gt;เลือกระดับผลการประเมิน&lt;&lt;",IF(AND('1-Basic Info'!$I$13="Y",$K42="x"),"&gt;&gt;เลือกระดับผลการประเมิน&lt;&lt;",IF(AND('1-Basic Info'!$I$14="Y",$L42="x"),"&gt;&gt;เลือกระดับผลการประเมิน&lt;&lt;","Not Applicable"))))</f>
        <v>Not Applicable</v>
      </c>
      <c r="N42" s="20" t="str" cm="1">
        <f t="array" ref="N42">_xlfn.SWITCH(M42,"Not Pass","ต่ำ","Partially Pass","ต่ำ","Alternative Control","ปานกลาง","Pass","สูง","Not Applicable","N/A","&gt;&gt;เลือกระดับผลการประเมิน&lt;&lt;","-")</f>
        <v>N/A</v>
      </c>
      <c r="O42" s="324"/>
      <c r="P42" s="324"/>
      <c r="Q42" s="327"/>
      <c r="R42" s="327"/>
      <c r="S42" s="327"/>
      <c r="T42" s="327"/>
      <c r="U42" s="327"/>
    </row>
    <row r="43" spans="1:21" ht="72">
      <c r="A43" s="19">
        <v>40</v>
      </c>
      <c r="B43" s="19"/>
      <c r="C43" s="20" t="s">
        <v>126</v>
      </c>
      <c r="D43" s="20" t="s">
        <v>126</v>
      </c>
      <c r="E43" s="19"/>
      <c r="F43" s="19"/>
      <c r="G43" s="22" t="s">
        <v>376</v>
      </c>
      <c r="H43" s="22" t="s">
        <v>532</v>
      </c>
      <c r="I43" s="158" t="s">
        <v>126</v>
      </c>
      <c r="J43" s="158" t="s">
        <v>126</v>
      </c>
      <c r="K43" s="158" t="s">
        <v>126</v>
      </c>
      <c r="L43" s="158" t="s">
        <v>126</v>
      </c>
      <c r="M43" s="309" t="str">
        <f>IF(AND('1-Basic Info'!$I$11="Y",$I43="x"),"&gt;&gt;เลือกระดับผลการประเมิน&lt;&lt;",IF(AND('1-Basic Info'!$I$12="Y",$J43="x"),"&gt;&gt;เลือกระดับผลการประเมิน&lt;&lt;",IF(AND('1-Basic Info'!$I$13="Y",$K43="x"),"&gt;&gt;เลือกระดับผลการประเมิน&lt;&lt;",IF(AND('1-Basic Info'!$I$14="Y",$L43="x"),"&gt;&gt;เลือกระดับผลการประเมิน&lt;&lt;","Not Applicable"))))</f>
        <v>Not Applicable</v>
      </c>
      <c r="N43" s="20" t="str" cm="1">
        <f t="array" ref="N43">_xlfn.SWITCH(M43,"Not Pass","ต่ำ","Partially Pass","ต่ำ","Alternative Control","ปานกลาง","Pass","สูง","Not Applicable","N/A","&gt;&gt;เลือกระดับผลการประเมิน&lt;&lt;","-")</f>
        <v>N/A</v>
      </c>
      <c r="O43" s="324"/>
      <c r="P43" s="324"/>
      <c r="Q43" s="327"/>
      <c r="R43" s="327"/>
      <c r="S43" s="327"/>
      <c r="T43" s="327"/>
      <c r="U43" s="327"/>
    </row>
    <row r="44" spans="1:21" ht="174.65" customHeight="1">
      <c r="A44" s="19">
        <v>41</v>
      </c>
      <c r="B44" s="19"/>
      <c r="C44" s="20" t="s">
        <v>126</v>
      </c>
      <c r="D44" s="20" t="s">
        <v>126</v>
      </c>
      <c r="E44" s="19"/>
      <c r="F44" s="19"/>
      <c r="G44" s="25" t="s">
        <v>377</v>
      </c>
      <c r="H44" s="22" t="s">
        <v>652</v>
      </c>
      <c r="I44" s="158" t="s">
        <v>126</v>
      </c>
      <c r="J44" s="158" t="s">
        <v>126</v>
      </c>
      <c r="K44" s="158" t="s">
        <v>126</v>
      </c>
      <c r="L44" s="158" t="s">
        <v>126</v>
      </c>
      <c r="M44" s="309" t="str">
        <f>IF(AND('1-Basic Info'!$I$11="Y",$I44="x"),"&gt;&gt;เลือกระดับผลการประเมิน&lt;&lt;",IF(AND('1-Basic Info'!$I$12="Y",$J44="x"),"&gt;&gt;เลือกระดับผลการประเมิน&lt;&lt;",IF(AND('1-Basic Info'!$I$13="Y",$K44="x"),"&gt;&gt;เลือกระดับผลการประเมิน&lt;&lt;",IF(AND('1-Basic Info'!$I$14="Y",$L44="x"),"&gt;&gt;เลือกระดับผลการประเมิน&lt;&lt;","Not Applicable"))))</f>
        <v>Not Applicable</v>
      </c>
      <c r="N44" s="20" t="str" cm="1">
        <f t="array" ref="N44">_xlfn.SWITCH(M44,"Not Pass","ต่ำ","Partially Pass","ต่ำ","Alternative Control","ปานกลาง","Pass","สูง","Not Applicable","N/A","&gt;&gt;เลือกระดับผลการประเมิน&lt;&lt;","-")</f>
        <v>N/A</v>
      </c>
      <c r="O44" s="324"/>
      <c r="P44" s="324"/>
      <c r="Q44" s="327"/>
      <c r="R44" s="327"/>
      <c r="S44" s="327"/>
      <c r="T44" s="327"/>
      <c r="U44" s="327"/>
    </row>
    <row r="45" spans="1:21" ht="295.25" customHeight="1">
      <c r="A45" s="19">
        <v>42</v>
      </c>
      <c r="B45" s="19"/>
      <c r="C45" s="20" t="s">
        <v>126</v>
      </c>
      <c r="D45" s="20" t="s">
        <v>126</v>
      </c>
      <c r="E45" s="19"/>
      <c r="F45" s="21"/>
      <c r="G45" s="22" t="s">
        <v>378</v>
      </c>
      <c r="H45" s="22" t="s">
        <v>533</v>
      </c>
      <c r="I45" s="158" t="s">
        <v>126</v>
      </c>
      <c r="J45" s="158" t="s">
        <v>126</v>
      </c>
      <c r="K45" s="158" t="s">
        <v>126</v>
      </c>
      <c r="L45" s="158" t="s">
        <v>126</v>
      </c>
      <c r="M45" s="309" t="str">
        <f>IF(AND('1-Basic Info'!$I$11="Y",$I45="x"),"&gt;&gt;เลือกระดับผลการประเมิน&lt;&lt;",IF(AND('1-Basic Info'!$I$12="Y",$J45="x"),"&gt;&gt;เลือกระดับผลการประเมิน&lt;&lt;",IF(AND('1-Basic Info'!$I$13="Y",$K45="x"),"&gt;&gt;เลือกระดับผลการประเมิน&lt;&lt;",IF(AND('1-Basic Info'!$I$14="Y",$L45="x"),"&gt;&gt;เลือกระดับผลการประเมิน&lt;&lt;","Not Applicable"))))</f>
        <v>Not Applicable</v>
      </c>
      <c r="N45" s="20" t="str" cm="1">
        <f t="array" ref="N45">_xlfn.SWITCH(M45,"Not Pass","ต่ำ","Partially Pass","ต่ำ","Alternative Control","ปานกลาง","Pass","สูง","Not Applicable","N/A","&gt;&gt;เลือกระดับผลการประเมิน&lt;&lt;","-")</f>
        <v>N/A</v>
      </c>
      <c r="O45" s="324"/>
      <c r="P45" s="324"/>
      <c r="Q45" s="327"/>
      <c r="R45" s="327"/>
      <c r="S45" s="327"/>
      <c r="T45" s="327"/>
      <c r="U45" s="327"/>
    </row>
    <row r="46" spans="1:21" ht="48.65" customHeight="1">
      <c r="A46" s="19">
        <v>43</v>
      </c>
      <c r="B46" s="21"/>
      <c r="C46" s="20" t="s">
        <v>126</v>
      </c>
      <c r="D46" s="20" t="s">
        <v>126</v>
      </c>
      <c r="E46" s="19"/>
      <c r="F46" s="20" t="s">
        <v>126</v>
      </c>
      <c r="G46" s="22" t="s">
        <v>379</v>
      </c>
      <c r="H46" s="22" t="s">
        <v>534</v>
      </c>
      <c r="I46" s="158"/>
      <c r="J46" s="158"/>
      <c r="K46" s="158"/>
      <c r="L46" s="158"/>
      <c r="M46" s="309" t="str">
        <f>IF(AND('1-Basic Info'!$I$11="Y",$I46="x"),"&gt;&gt;เลือกระดับผลการประเมิน&lt;&lt;",IF(AND('1-Basic Info'!$I$12="Y",$J46="x"),"&gt;&gt;เลือกระดับผลการประเมิน&lt;&lt;",IF(AND('1-Basic Info'!$I$13="Y",$K46="x"),"&gt;&gt;เลือกระดับผลการประเมิน&lt;&lt;",IF(AND('1-Basic Info'!$I$14="Y",$L46="x"),"&gt;&gt;เลือกระดับผลการประเมิน&lt;&lt;","Not Applicable"))))</f>
        <v>Not Applicable</v>
      </c>
      <c r="N46" s="20" t="str" cm="1">
        <f t="array" ref="N46">_xlfn.SWITCH(M46,"Not Pass","ต่ำ","Partially Pass","ต่ำ","Alternative Control","ปานกลาง","Pass","สูง","Not Applicable","N/A","&gt;&gt;เลือกระดับผลการประเมิน&lt;&lt;","-")</f>
        <v>N/A</v>
      </c>
      <c r="O46" s="324"/>
      <c r="P46" s="324"/>
      <c r="Q46" s="327"/>
      <c r="R46" s="327"/>
      <c r="S46" s="327"/>
      <c r="T46" s="327"/>
      <c r="U46" s="327"/>
    </row>
    <row r="47" spans="1:21" ht="408" customHeight="1">
      <c r="A47" s="19">
        <v>44</v>
      </c>
      <c r="B47" s="19"/>
      <c r="C47" s="20" t="s">
        <v>126</v>
      </c>
      <c r="D47" s="20" t="s">
        <v>126</v>
      </c>
      <c r="E47" s="19"/>
      <c r="F47" s="19"/>
      <c r="G47" s="22" t="s">
        <v>380</v>
      </c>
      <c r="H47" s="22" t="s">
        <v>653</v>
      </c>
      <c r="I47" s="158" t="s">
        <v>126</v>
      </c>
      <c r="J47" s="158" t="s">
        <v>126</v>
      </c>
      <c r="K47" s="158" t="s">
        <v>126</v>
      </c>
      <c r="L47" s="158" t="s">
        <v>126</v>
      </c>
      <c r="M47" s="309" t="str">
        <f>IF(AND('1-Basic Info'!$I$11="Y",$I47="x"),"&gt;&gt;เลือกระดับผลการประเมิน&lt;&lt;",IF(AND('1-Basic Info'!$I$12="Y",$J47="x"),"&gt;&gt;เลือกระดับผลการประเมิน&lt;&lt;",IF(AND('1-Basic Info'!$I$13="Y",$K47="x"),"&gt;&gt;เลือกระดับผลการประเมิน&lt;&lt;",IF(AND('1-Basic Info'!$I$14="Y",$L47="x"),"&gt;&gt;เลือกระดับผลการประเมิน&lt;&lt;","Not Applicable"))))</f>
        <v>Not Applicable</v>
      </c>
      <c r="N47" s="20" t="str" cm="1">
        <f t="array" ref="N47">_xlfn.SWITCH(M47,"Not Pass","ต่ำ","Partially Pass","ต่ำ","Alternative Control","ปานกลาง","Pass","สูง","Not Applicable","N/A","&gt;&gt;เลือกระดับผลการประเมิน&lt;&lt;","-")</f>
        <v>N/A</v>
      </c>
      <c r="O47" s="324"/>
      <c r="P47" s="324"/>
      <c r="Q47" s="327"/>
      <c r="R47" s="327"/>
      <c r="S47" s="327"/>
      <c r="T47" s="327"/>
      <c r="U47" s="327"/>
    </row>
    <row r="48" spans="1:21" ht="43.75" customHeight="1">
      <c r="A48" s="19">
        <v>45</v>
      </c>
      <c r="B48" s="19"/>
      <c r="C48" s="20" t="s">
        <v>126</v>
      </c>
      <c r="D48" s="20" t="s">
        <v>126</v>
      </c>
      <c r="E48" s="19"/>
      <c r="F48" s="19"/>
      <c r="G48" s="22" t="s">
        <v>381</v>
      </c>
      <c r="H48" s="22" t="s">
        <v>535</v>
      </c>
      <c r="I48" s="158" t="s">
        <v>126</v>
      </c>
      <c r="J48" s="158" t="s">
        <v>126</v>
      </c>
      <c r="K48" s="158" t="s">
        <v>126</v>
      </c>
      <c r="L48" s="158" t="s">
        <v>126</v>
      </c>
      <c r="M48" s="309" t="str">
        <f>IF(AND('1-Basic Info'!$I$11="Y",$I48="x"),"&gt;&gt;เลือกระดับผลการประเมิน&lt;&lt;",IF(AND('1-Basic Info'!$I$12="Y",$J48="x"),"&gt;&gt;เลือกระดับผลการประเมิน&lt;&lt;",IF(AND('1-Basic Info'!$I$13="Y",$K48="x"),"&gt;&gt;เลือกระดับผลการประเมิน&lt;&lt;",IF(AND('1-Basic Info'!$I$14="Y",$L48="x"),"&gt;&gt;เลือกระดับผลการประเมิน&lt;&lt;","Not Applicable"))))</f>
        <v>Not Applicable</v>
      </c>
      <c r="N48" s="20" t="str" cm="1">
        <f t="array" ref="N48">_xlfn.SWITCH(M48,"Not Pass","ต่ำ","Partially Pass","ต่ำ","Alternative Control","ปานกลาง","Pass","สูง","Not Applicable","N/A","&gt;&gt;เลือกระดับผลการประเมิน&lt;&lt;","-")</f>
        <v>N/A</v>
      </c>
      <c r="O48" s="324"/>
      <c r="P48" s="324"/>
      <c r="Q48" s="327"/>
      <c r="R48" s="327"/>
      <c r="S48" s="327"/>
      <c r="T48" s="327"/>
      <c r="U48" s="327"/>
    </row>
    <row r="49" spans="1:21" ht="144">
      <c r="A49" s="19">
        <v>46</v>
      </c>
      <c r="B49" s="19"/>
      <c r="C49" s="20" t="s">
        <v>126</v>
      </c>
      <c r="D49" s="20" t="s">
        <v>126</v>
      </c>
      <c r="E49" s="19"/>
      <c r="F49" s="20" t="s">
        <v>126</v>
      </c>
      <c r="G49" s="22" t="s">
        <v>382</v>
      </c>
      <c r="H49" s="22" t="s">
        <v>536</v>
      </c>
      <c r="I49" s="158" t="s">
        <v>126</v>
      </c>
      <c r="J49" s="158" t="s">
        <v>126</v>
      </c>
      <c r="K49" s="158" t="s">
        <v>126</v>
      </c>
      <c r="L49" s="158" t="s">
        <v>126</v>
      </c>
      <c r="M49" s="309" t="str">
        <f>IF(AND('1-Basic Info'!$I$11="Y",$I49="x"),"&gt;&gt;เลือกระดับผลการประเมิน&lt;&lt;",IF(AND('1-Basic Info'!$I$12="Y",$J49="x"),"&gt;&gt;เลือกระดับผลการประเมิน&lt;&lt;",IF(AND('1-Basic Info'!$I$13="Y",$K49="x"),"&gt;&gt;เลือกระดับผลการประเมิน&lt;&lt;",IF(AND('1-Basic Info'!$I$14="Y",$L49="x"),"&gt;&gt;เลือกระดับผลการประเมิน&lt;&lt;","Not Applicable"))))</f>
        <v>Not Applicable</v>
      </c>
      <c r="N49" s="20" t="str" cm="1">
        <f t="array" ref="N49">_xlfn.SWITCH(M49,"Not Pass","ต่ำ","Partially Pass","ต่ำ","Alternative Control","ปานกลาง","Pass","สูง","Not Applicable","N/A","&gt;&gt;เลือกระดับผลการประเมิน&lt;&lt;","-")</f>
        <v>N/A</v>
      </c>
      <c r="O49" s="324"/>
      <c r="P49" s="324"/>
      <c r="Q49" s="327"/>
      <c r="R49" s="327"/>
      <c r="S49" s="327"/>
      <c r="T49" s="327"/>
      <c r="U49" s="327"/>
    </row>
    <row r="50" spans="1:21" ht="90">
      <c r="A50" s="19">
        <v>47</v>
      </c>
      <c r="B50" s="21"/>
      <c r="C50" s="20" t="s">
        <v>126</v>
      </c>
      <c r="D50" s="21"/>
      <c r="E50" s="19"/>
      <c r="F50" s="20" t="s">
        <v>126</v>
      </c>
      <c r="G50" s="22" t="s">
        <v>383</v>
      </c>
      <c r="H50" s="22" t="s">
        <v>555</v>
      </c>
      <c r="I50" s="158" t="s">
        <v>126</v>
      </c>
      <c r="J50" s="158" t="s">
        <v>126</v>
      </c>
      <c r="K50" s="158" t="s">
        <v>126</v>
      </c>
      <c r="L50" s="158" t="s">
        <v>126</v>
      </c>
      <c r="M50" s="309" t="str">
        <f>IF(AND('1-Basic Info'!$I$11="Y",$I50="x"),"&gt;&gt;เลือกระดับผลการประเมิน&lt;&lt;",IF(AND('1-Basic Info'!$I$12="Y",$J50="x"),"&gt;&gt;เลือกระดับผลการประเมิน&lt;&lt;",IF(AND('1-Basic Info'!$I$13="Y",$K50="x"),"&gt;&gt;เลือกระดับผลการประเมิน&lt;&lt;",IF(AND('1-Basic Info'!$I$14="Y",$L50="x"),"&gt;&gt;เลือกระดับผลการประเมิน&lt;&lt;","Not Applicable"))))</f>
        <v>Not Applicable</v>
      </c>
      <c r="N50" s="20" t="str" cm="1">
        <f t="array" ref="N50">_xlfn.SWITCH(M50,"Not Pass","ต่ำ","Partially Pass","ต่ำ","Alternative Control","ปานกลาง","Pass","สูง","Not Applicable","N/A","&gt;&gt;เลือกระดับผลการประเมิน&lt;&lt;","-")</f>
        <v>N/A</v>
      </c>
      <c r="O50" s="324"/>
      <c r="P50" s="324"/>
      <c r="Q50" s="327"/>
      <c r="R50" s="327"/>
      <c r="S50" s="327"/>
      <c r="T50" s="327"/>
      <c r="U50" s="327"/>
    </row>
    <row r="51" spans="1:21" ht="36">
      <c r="A51" s="19">
        <v>48</v>
      </c>
      <c r="B51" s="19"/>
      <c r="C51" s="20" t="s">
        <v>126</v>
      </c>
      <c r="D51" s="21"/>
      <c r="E51" s="19"/>
      <c r="F51" s="21"/>
      <c r="G51" s="22" t="s">
        <v>384</v>
      </c>
      <c r="H51" s="22" t="s">
        <v>537</v>
      </c>
      <c r="I51" s="158" t="s">
        <v>126</v>
      </c>
      <c r="J51" s="158" t="s">
        <v>126</v>
      </c>
      <c r="K51" s="158" t="s">
        <v>126</v>
      </c>
      <c r="L51" s="158" t="s">
        <v>126</v>
      </c>
      <c r="M51" s="309" t="str">
        <f>IF(AND('1-Basic Info'!$I$11="Y",$I51="x"),"&gt;&gt;เลือกระดับผลการประเมิน&lt;&lt;",IF(AND('1-Basic Info'!$I$12="Y",$J51="x"),"&gt;&gt;เลือกระดับผลการประเมิน&lt;&lt;",IF(AND('1-Basic Info'!$I$13="Y",$K51="x"),"&gt;&gt;เลือกระดับผลการประเมิน&lt;&lt;",IF(AND('1-Basic Info'!$I$14="Y",$L51="x"),"&gt;&gt;เลือกระดับผลการประเมิน&lt;&lt;","Not Applicable"))))</f>
        <v>Not Applicable</v>
      </c>
      <c r="N51" s="20" t="str" cm="1">
        <f t="array" ref="N51">_xlfn.SWITCH(M51,"Not Pass","ต่ำ","Partially Pass","ต่ำ","Alternative Control","ปานกลาง","Pass","สูง","Not Applicable","N/A","&gt;&gt;เลือกระดับผลการประเมิน&lt;&lt;","-")</f>
        <v>N/A</v>
      </c>
      <c r="O51" s="324"/>
      <c r="P51" s="324"/>
      <c r="Q51" s="327"/>
      <c r="R51" s="327"/>
      <c r="S51" s="327"/>
      <c r="T51" s="327"/>
      <c r="U51" s="327"/>
    </row>
    <row r="52" spans="1:21" ht="126">
      <c r="A52" s="19">
        <v>49</v>
      </c>
      <c r="B52" s="21"/>
      <c r="C52" s="20" t="s">
        <v>126</v>
      </c>
      <c r="D52" s="21"/>
      <c r="E52" s="19"/>
      <c r="F52" s="21"/>
      <c r="G52" s="22" t="s">
        <v>385</v>
      </c>
      <c r="H52" s="22" t="s">
        <v>654</v>
      </c>
      <c r="I52" s="158" t="s">
        <v>126</v>
      </c>
      <c r="J52" s="158" t="s">
        <v>126</v>
      </c>
      <c r="K52" s="158" t="s">
        <v>126</v>
      </c>
      <c r="L52" s="158" t="s">
        <v>126</v>
      </c>
      <c r="M52" s="309" t="str">
        <f>IF(AND('1-Basic Info'!$I$11="Y",$I52="x"),"&gt;&gt;เลือกระดับผลการประเมิน&lt;&lt;",IF(AND('1-Basic Info'!$I$12="Y",$J52="x"),"&gt;&gt;เลือกระดับผลการประเมิน&lt;&lt;",IF(AND('1-Basic Info'!$I$13="Y",$K52="x"),"&gt;&gt;เลือกระดับผลการประเมิน&lt;&lt;",IF(AND('1-Basic Info'!$I$14="Y",$L52="x"),"&gt;&gt;เลือกระดับผลการประเมิน&lt;&lt;","Not Applicable"))))</f>
        <v>Not Applicable</v>
      </c>
      <c r="N52" s="20" t="str" cm="1">
        <f t="array" ref="N52">_xlfn.SWITCH(M52,"Not Pass","ต่ำ","Partially Pass","ต่ำ","Alternative Control","ปานกลาง","Pass","สูง","Not Applicable","N/A","&gt;&gt;เลือกระดับผลการประเมิน&lt;&lt;","-")</f>
        <v>N/A</v>
      </c>
      <c r="O52" s="324"/>
      <c r="P52" s="324"/>
      <c r="Q52" s="327"/>
      <c r="R52" s="327"/>
      <c r="S52" s="327"/>
      <c r="T52" s="327"/>
      <c r="U52" s="327"/>
    </row>
    <row r="53" spans="1:21" ht="54">
      <c r="A53" s="19">
        <v>50</v>
      </c>
      <c r="B53" s="19"/>
      <c r="C53" s="20" t="s">
        <v>126</v>
      </c>
      <c r="D53" s="21"/>
      <c r="E53" s="19"/>
      <c r="F53" s="21"/>
      <c r="G53" s="22" t="s">
        <v>386</v>
      </c>
      <c r="H53" s="22" t="s">
        <v>538</v>
      </c>
      <c r="I53" s="158" t="s">
        <v>126</v>
      </c>
      <c r="J53" s="158" t="s">
        <v>126</v>
      </c>
      <c r="K53" s="158" t="s">
        <v>126</v>
      </c>
      <c r="L53" s="158" t="s">
        <v>126</v>
      </c>
      <c r="M53" s="309" t="str">
        <f>IF(AND('1-Basic Info'!$I$11="Y",$I53="x"),"&gt;&gt;เลือกระดับผลการประเมิน&lt;&lt;",IF(AND('1-Basic Info'!$I$12="Y",$J53="x"),"&gt;&gt;เลือกระดับผลการประเมิน&lt;&lt;",IF(AND('1-Basic Info'!$I$13="Y",$K53="x"),"&gt;&gt;เลือกระดับผลการประเมิน&lt;&lt;",IF(AND('1-Basic Info'!$I$14="Y",$L53="x"),"&gt;&gt;เลือกระดับผลการประเมิน&lt;&lt;","Not Applicable"))))</f>
        <v>Not Applicable</v>
      </c>
      <c r="N53" s="20" t="str" cm="1">
        <f t="array" ref="N53">_xlfn.SWITCH(M53,"Not Pass","ต่ำ","Partially Pass","ต่ำ","Alternative Control","ปานกลาง","Pass","สูง","Not Applicable","N/A","&gt;&gt;เลือกระดับผลการประเมิน&lt;&lt;","-")</f>
        <v>N/A</v>
      </c>
      <c r="O53" s="324"/>
      <c r="P53" s="324"/>
      <c r="Q53" s="327"/>
      <c r="R53" s="327"/>
      <c r="S53" s="327"/>
      <c r="T53" s="327"/>
      <c r="U53" s="327"/>
    </row>
    <row r="54" spans="1:21" ht="54">
      <c r="A54" s="19">
        <v>51</v>
      </c>
      <c r="B54" s="20" t="s">
        <v>126</v>
      </c>
      <c r="C54" s="20" t="s">
        <v>126</v>
      </c>
      <c r="D54" s="21"/>
      <c r="E54" s="19"/>
      <c r="F54" s="19"/>
      <c r="G54" s="22" t="s">
        <v>387</v>
      </c>
      <c r="H54" s="22" t="s">
        <v>556</v>
      </c>
      <c r="I54" s="158" t="s">
        <v>126</v>
      </c>
      <c r="J54" s="158" t="s">
        <v>126</v>
      </c>
      <c r="K54" s="158" t="s">
        <v>126</v>
      </c>
      <c r="L54" s="158" t="s">
        <v>126</v>
      </c>
      <c r="M54" s="309" t="str">
        <f>IF(AND('1-Basic Info'!$I$11="Y",$I54="x"),"&gt;&gt;เลือกระดับผลการประเมิน&lt;&lt;",IF(AND('1-Basic Info'!$I$12="Y",$J54="x"),"&gt;&gt;เลือกระดับผลการประเมิน&lt;&lt;",IF(AND('1-Basic Info'!$I$13="Y",$K54="x"),"&gt;&gt;เลือกระดับผลการประเมิน&lt;&lt;",IF(AND('1-Basic Info'!$I$14="Y",$L54="x"),"&gt;&gt;เลือกระดับผลการประเมิน&lt;&lt;","Not Applicable"))))</f>
        <v>Not Applicable</v>
      </c>
      <c r="N54" s="20" t="str" cm="1">
        <f t="array" ref="N54">_xlfn.SWITCH(M54,"Not Pass","ต่ำ","Partially Pass","ต่ำ","Alternative Control","ปานกลาง","Pass","สูง","Not Applicable","N/A","&gt;&gt;เลือกระดับผลการประเมิน&lt;&lt;","-")</f>
        <v>N/A</v>
      </c>
      <c r="O54" s="324"/>
      <c r="P54" s="324"/>
      <c r="Q54" s="327"/>
      <c r="R54" s="327"/>
      <c r="S54" s="327"/>
      <c r="T54" s="327"/>
      <c r="U54" s="327"/>
    </row>
    <row r="55" spans="1:21" ht="108">
      <c r="A55" s="19">
        <v>52</v>
      </c>
      <c r="B55" s="19"/>
      <c r="C55" s="20" t="s">
        <v>126</v>
      </c>
      <c r="D55" s="21"/>
      <c r="E55" s="19"/>
      <c r="F55" s="20" t="s">
        <v>126</v>
      </c>
      <c r="G55" s="22" t="s">
        <v>388</v>
      </c>
      <c r="H55" s="22" t="s">
        <v>539</v>
      </c>
      <c r="I55" s="158" t="s">
        <v>126</v>
      </c>
      <c r="J55" s="158" t="s">
        <v>126</v>
      </c>
      <c r="K55" s="158" t="s">
        <v>126</v>
      </c>
      <c r="L55" s="158" t="s">
        <v>126</v>
      </c>
      <c r="M55" s="309" t="str">
        <f>IF(AND('1-Basic Info'!$I$11="Y",$I55="x"),"&gt;&gt;เลือกระดับผลการประเมิน&lt;&lt;",IF(AND('1-Basic Info'!$I$12="Y",$J55="x"),"&gt;&gt;เลือกระดับผลการประเมิน&lt;&lt;",IF(AND('1-Basic Info'!$I$13="Y",$K55="x"),"&gt;&gt;เลือกระดับผลการประเมิน&lt;&lt;",IF(AND('1-Basic Info'!$I$14="Y",$L55="x"),"&gt;&gt;เลือกระดับผลการประเมิน&lt;&lt;","Not Applicable"))))</f>
        <v>Not Applicable</v>
      </c>
      <c r="N55" s="20" t="str" cm="1">
        <f t="array" ref="N55">_xlfn.SWITCH(M55,"Not Pass","ต่ำ","Partially Pass","ต่ำ","Alternative Control","ปานกลาง","Pass","สูง","Not Applicable","N/A","&gt;&gt;เลือกระดับผลการประเมิน&lt;&lt;","-")</f>
        <v>N/A</v>
      </c>
      <c r="O55" s="324"/>
      <c r="P55" s="324"/>
      <c r="Q55" s="327"/>
      <c r="R55" s="327"/>
      <c r="S55" s="327"/>
      <c r="T55" s="327"/>
      <c r="U55" s="327"/>
    </row>
    <row r="56" spans="1:21" ht="54">
      <c r="A56" s="19">
        <v>53</v>
      </c>
      <c r="B56" s="19"/>
      <c r="C56" s="20" t="s">
        <v>126</v>
      </c>
      <c r="D56" s="21"/>
      <c r="E56" s="19"/>
      <c r="F56" s="20" t="s">
        <v>126</v>
      </c>
      <c r="G56" s="22" t="s">
        <v>389</v>
      </c>
      <c r="H56" s="22" t="s">
        <v>540</v>
      </c>
      <c r="I56" s="158"/>
      <c r="J56" s="158"/>
      <c r="K56" s="158"/>
      <c r="L56" s="158"/>
      <c r="M56" s="309" t="str">
        <f>IF(AND('1-Basic Info'!$I$11="Y",$I56="x"),"&gt;&gt;เลือกระดับผลการประเมิน&lt;&lt;",IF(AND('1-Basic Info'!$I$12="Y",$J56="x"),"&gt;&gt;เลือกระดับผลการประเมิน&lt;&lt;",IF(AND('1-Basic Info'!$I$13="Y",$K56="x"),"&gt;&gt;เลือกระดับผลการประเมิน&lt;&lt;",IF(AND('1-Basic Info'!$I$14="Y",$L56="x"),"&gt;&gt;เลือกระดับผลการประเมิน&lt;&lt;","Not Applicable"))))</f>
        <v>Not Applicable</v>
      </c>
      <c r="N56" s="20" t="str" cm="1">
        <f t="array" ref="N56">_xlfn.SWITCH(M56,"Not Pass","ต่ำ","Partially Pass","ต่ำ","Alternative Control","ปานกลาง","Pass","สูง","Not Applicable","N/A","&gt;&gt;เลือกระดับผลการประเมิน&lt;&lt;","-")</f>
        <v>N/A</v>
      </c>
      <c r="O56" s="324"/>
      <c r="P56" s="324"/>
      <c r="Q56" s="327"/>
      <c r="R56" s="327"/>
      <c r="S56" s="327"/>
      <c r="T56" s="327"/>
      <c r="U56" s="327"/>
    </row>
    <row r="57" spans="1:21" ht="144">
      <c r="A57" s="19">
        <v>54</v>
      </c>
      <c r="B57" s="19"/>
      <c r="C57" s="20" t="s">
        <v>126</v>
      </c>
      <c r="D57" s="21"/>
      <c r="E57" s="20" t="s">
        <v>126</v>
      </c>
      <c r="F57" s="20" t="s">
        <v>126</v>
      </c>
      <c r="G57" s="22" t="s">
        <v>390</v>
      </c>
      <c r="H57" s="22" t="s">
        <v>557</v>
      </c>
      <c r="I57" s="158" t="s">
        <v>126</v>
      </c>
      <c r="J57" s="158" t="s">
        <v>126</v>
      </c>
      <c r="K57" s="158" t="s">
        <v>126</v>
      </c>
      <c r="L57" s="158" t="s">
        <v>126</v>
      </c>
      <c r="M57" s="309" t="str">
        <f>IF(AND('1-Basic Info'!$I$11="Y",$I57="x"),"&gt;&gt;เลือกระดับผลการประเมิน&lt;&lt;",IF(AND('1-Basic Info'!$I$12="Y",$J57="x"),"&gt;&gt;เลือกระดับผลการประเมิน&lt;&lt;",IF(AND('1-Basic Info'!$I$13="Y",$K57="x"),"&gt;&gt;เลือกระดับผลการประเมิน&lt;&lt;",IF(AND('1-Basic Info'!$I$14="Y",$L57="x"),"&gt;&gt;เลือกระดับผลการประเมิน&lt;&lt;","Not Applicable"))))</f>
        <v>Not Applicable</v>
      </c>
      <c r="N57" s="20" t="str" cm="1">
        <f t="array" ref="N57">_xlfn.SWITCH(M57,"Not Pass","ต่ำ","Partially Pass","ต่ำ","Alternative Control","ปานกลาง","Pass","สูง","Not Applicable","N/A","&gt;&gt;เลือกระดับผลการประเมิน&lt;&lt;","-")</f>
        <v>N/A</v>
      </c>
      <c r="O57" s="324"/>
      <c r="P57" s="324"/>
      <c r="Q57" s="327"/>
      <c r="R57" s="327"/>
      <c r="S57" s="327"/>
      <c r="T57" s="327"/>
      <c r="U57" s="327"/>
    </row>
    <row r="58" spans="1:21" ht="126">
      <c r="A58" s="19">
        <v>55</v>
      </c>
      <c r="B58" s="19"/>
      <c r="C58" s="21"/>
      <c r="D58" s="21"/>
      <c r="E58" s="19"/>
      <c r="F58" s="20" t="s">
        <v>126</v>
      </c>
      <c r="G58" s="22" t="s">
        <v>391</v>
      </c>
      <c r="H58" s="22" t="s">
        <v>558</v>
      </c>
      <c r="I58" s="158" t="s">
        <v>126</v>
      </c>
      <c r="J58" s="158" t="s">
        <v>126</v>
      </c>
      <c r="K58" s="158" t="s">
        <v>126</v>
      </c>
      <c r="L58" s="158" t="s">
        <v>126</v>
      </c>
      <c r="M58" s="309" t="str">
        <f>IF(AND('1-Basic Info'!$I$11="Y",$I58="x"),"&gt;&gt;เลือกระดับผลการประเมิน&lt;&lt;",IF(AND('1-Basic Info'!$I$12="Y",$J58="x"),"&gt;&gt;เลือกระดับผลการประเมิน&lt;&lt;",IF(AND('1-Basic Info'!$I$13="Y",$K58="x"),"&gt;&gt;เลือกระดับผลการประเมิน&lt;&lt;",IF(AND('1-Basic Info'!$I$14="Y",$L58="x"),"&gt;&gt;เลือกระดับผลการประเมิน&lt;&lt;","Not Applicable"))))</f>
        <v>Not Applicable</v>
      </c>
      <c r="N58" s="20" t="str" cm="1">
        <f t="array" ref="N58">_xlfn.SWITCH(M58,"Not Pass","ต่ำ","Partially Pass","ต่ำ","Alternative Control","ปานกลาง","Pass","สูง","Not Applicable","N/A","&gt;&gt;เลือกระดับผลการประเมิน&lt;&lt;","-")</f>
        <v>N/A</v>
      </c>
      <c r="O58" s="324"/>
      <c r="P58" s="324"/>
      <c r="Q58" s="327"/>
      <c r="R58" s="327"/>
      <c r="S58" s="327"/>
      <c r="T58" s="327"/>
      <c r="U58" s="327"/>
    </row>
    <row r="59" spans="1:21" ht="37.5" customHeight="1">
      <c r="A59" s="19">
        <v>56</v>
      </c>
      <c r="B59" s="19"/>
      <c r="C59" s="21"/>
      <c r="D59" s="21"/>
      <c r="E59" s="20" t="s">
        <v>126</v>
      </c>
      <c r="F59" s="20" t="s">
        <v>126</v>
      </c>
      <c r="G59" s="22" t="s">
        <v>392</v>
      </c>
      <c r="H59" s="22" t="s">
        <v>541</v>
      </c>
      <c r="I59" s="158" t="s">
        <v>126</v>
      </c>
      <c r="J59" s="158" t="s">
        <v>126</v>
      </c>
      <c r="K59" s="158" t="s">
        <v>126</v>
      </c>
      <c r="L59" s="158" t="s">
        <v>126</v>
      </c>
      <c r="M59" s="309" t="str">
        <f>IF(AND('1-Basic Info'!$I$11="Y",$I59="x"),"&gt;&gt;เลือกระดับผลการประเมิน&lt;&lt;",IF(AND('1-Basic Info'!$I$12="Y",$J59="x"),"&gt;&gt;เลือกระดับผลการประเมิน&lt;&lt;",IF(AND('1-Basic Info'!$I$13="Y",$K59="x"),"&gt;&gt;เลือกระดับผลการประเมิน&lt;&lt;",IF(AND('1-Basic Info'!$I$14="Y",$L59="x"),"&gt;&gt;เลือกระดับผลการประเมิน&lt;&lt;","Not Applicable"))))</f>
        <v>Not Applicable</v>
      </c>
      <c r="N59" s="20" t="str" cm="1">
        <f t="array" ref="N59">_xlfn.SWITCH(M59,"Not Pass","ต่ำ","Partially Pass","ต่ำ","Alternative Control","ปานกลาง","Pass","สูง","Not Applicable","N/A","&gt;&gt;เลือกระดับผลการประเมิน&lt;&lt;","-")</f>
        <v>N/A</v>
      </c>
      <c r="O59" s="324"/>
      <c r="P59" s="324"/>
      <c r="Q59" s="327"/>
      <c r="R59" s="327"/>
      <c r="S59" s="327"/>
      <c r="T59" s="327"/>
      <c r="U59" s="327"/>
    </row>
    <row r="60" spans="1:21" ht="54">
      <c r="A60" s="19">
        <v>57</v>
      </c>
      <c r="B60" s="19"/>
      <c r="C60" s="20" t="s">
        <v>126</v>
      </c>
      <c r="D60" s="21"/>
      <c r="E60" s="19"/>
      <c r="F60" s="20" t="s">
        <v>126</v>
      </c>
      <c r="G60" s="22" t="s">
        <v>393</v>
      </c>
      <c r="H60" s="22" t="s">
        <v>559</v>
      </c>
      <c r="I60" s="158" t="s">
        <v>126</v>
      </c>
      <c r="J60" s="158" t="s">
        <v>126</v>
      </c>
      <c r="K60" s="158" t="s">
        <v>126</v>
      </c>
      <c r="L60" s="158" t="s">
        <v>126</v>
      </c>
      <c r="M60" s="309" t="str">
        <f>IF(AND('1-Basic Info'!$I$11="Y",$I60="x"),"&gt;&gt;เลือกระดับผลการประเมิน&lt;&lt;",IF(AND('1-Basic Info'!$I$12="Y",$J60="x"),"&gt;&gt;เลือกระดับผลการประเมิน&lt;&lt;",IF(AND('1-Basic Info'!$I$13="Y",$K60="x"),"&gt;&gt;เลือกระดับผลการประเมิน&lt;&lt;",IF(AND('1-Basic Info'!$I$14="Y",$L60="x"),"&gt;&gt;เลือกระดับผลการประเมิน&lt;&lt;","Not Applicable"))))</f>
        <v>Not Applicable</v>
      </c>
      <c r="N60" s="20" t="str" cm="1">
        <f t="array" ref="N60">_xlfn.SWITCH(M60,"Not Pass","ต่ำ","Partially Pass","ต่ำ","Alternative Control","ปานกลาง","Pass","สูง","Not Applicable","N/A","&gt;&gt;เลือกระดับผลการประเมิน&lt;&lt;","-")</f>
        <v>N/A</v>
      </c>
      <c r="O60" s="324"/>
      <c r="P60" s="324"/>
      <c r="Q60" s="327"/>
      <c r="R60" s="327"/>
      <c r="S60" s="327"/>
      <c r="T60" s="327"/>
      <c r="U60" s="327"/>
    </row>
    <row r="61" spans="1:21" ht="72">
      <c r="A61" s="19">
        <v>58</v>
      </c>
      <c r="B61" s="19"/>
      <c r="C61" s="21"/>
      <c r="D61" s="21"/>
      <c r="E61" s="19"/>
      <c r="F61" s="20" t="s">
        <v>126</v>
      </c>
      <c r="G61" s="22" t="s">
        <v>394</v>
      </c>
      <c r="H61" s="22" t="s">
        <v>542</v>
      </c>
      <c r="I61" s="158" t="s">
        <v>126</v>
      </c>
      <c r="J61" s="158" t="s">
        <v>126</v>
      </c>
      <c r="K61" s="158" t="s">
        <v>126</v>
      </c>
      <c r="L61" s="158" t="s">
        <v>126</v>
      </c>
      <c r="M61" s="309" t="str">
        <f>IF(AND('1-Basic Info'!$I$11="Y",$I61="x"),"&gt;&gt;เลือกระดับผลการประเมิน&lt;&lt;",IF(AND('1-Basic Info'!$I$12="Y",$J61="x"),"&gt;&gt;เลือกระดับผลการประเมิน&lt;&lt;",IF(AND('1-Basic Info'!$I$13="Y",$K61="x"),"&gt;&gt;เลือกระดับผลการประเมิน&lt;&lt;",IF(AND('1-Basic Info'!$I$14="Y",$L61="x"),"&gt;&gt;เลือกระดับผลการประเมิน&lt;&lt;","Not Applicable"))))</f>
        <v>Not Applicable</v>
      </c>
      <c r="N61" s="20" t="str" cm="1">
        <f t="array" ref="N61">_xlfn.SWITCH(M61,"Not Pass","ต่ำ","Partially Pass","ต่ำ","Alternative Control","ปานกลาง","Pass","สูง","Not Applicable","N/A","&gt;&gt;เลือกระดับผลการประเมิน&lt;&lt;","-")</f>
        <v>N/A</v>
      </c>
      <c r="O61" s="324"/>
      <c r="P61" s="324"/>
      <c r="Q61" s="327"/>
      <c r="R61" s="327"/>
      <c r="S61" s="327"/>
      <c r="T61" s="327"/>
      <c r="U61" s="327"/>
    </row>
    <row r="62" spans="1:21" ht="108">
      <c r="A62" s="19">
        <v>59</v>
      </c>
      <c r="B62" s="19"/>
      <c r="C62" s="20" t="s">
        <v>126</v>
      </c>
      <c r="D62" s="20" t="s">
        <v>126</v>
      </c>
      <c r="E62" s="19"/>
      <c r="F62" s="19"/>
      <c r="G62" s="22" t="s">
        <v>395</v>
      </c>
      <c r="H62" s="22" t="s">
        <v>543</v>
      </c>
      <c r="I62" s="158" t="s">
        <v>126</v>
      </c>
      <c r="J62" s="158" t="s">
        <v>126</v>
      </c>
      <c r="K62" s="158" t="s">
        <v>126</v>
      </c>
      <c r="L62" s="158" t="s">
        <v>126</v>
      </c>
      <c r="M62" s="309" t="str">
        <f>IF(AND('1-Basic Info'!$I$11="Y",$I62="x"),"&gt;&gt;เลือกระดับผลการประเมิน&lt;&lt;",IF(AND('1-Basic Info'!$I$12="Y",$J62="x"),"&gt;&gt;เลือกระดับผลการประเมิน&lt;&lt;",IF(AND('1-Basic Info'!$I$13="Y",$K62="x"),"&gt;&gt;เลือกระดับผลการประเมิน&lt;&lt;",IF(AND('1-Basic Info'!$I$14="Y",$L62="x"),"&gt;&gt;เลือกระดับผลการประเมิน&lt;&lt;","Not Applicable"))))</f>
        <v>Not Applicable</v>
      </c>
      <c r="N62" s="20" t="str" cm="1">
        <f t="array" ref="N62">_xlfn.SWITCH(M62,"Not Pass","ต่ำ","Partially Pass","ต่ำ","Alternative Control","ปานกลาง","Pass","สูง","Not Applicable","N/A","&gt;&gt;เลือกระดับผลการประเมิน&lt;&lt;","-")</f>
        <v>N/A</v>
      </c>
      <c r="O62" s="324"/>
      <c r="P62" s="324"/>
      <c r="Q62" s="327"/>
      <c r="R62" s="327"/>
      <c r="S62" s="327"/>
      <c r="T62" s="327"/>
      <c r="U62" s="327"/>
    </row>
    <row r="63" spans="1:21" ht="36">
      <c r="A63" s="19">
        <v>60</v>
      </c>
      <c r="B63" s="19"/>
      <c r="C63" s="20" t="s">
        <v>126</v>
      </c>
      <c r="D63" s="20" t="s">
        <v>126</v>
      </c>
      <c r="E63" s="19"/>
      <c r="F63" s="19"/>
      <c r="G63" s="22" t="s">
        <v>396</v>
      </c>
      <c r="H63" s="22" t="s">
        <v>544</v>
      </c>
      <c r="I63" s="158" t="s">
        <v>126</v>
      </c>
      <c r="J63" s="158" t="s">
        <v>126</v>
      </c>
      <c r="K63" s="158" t="s">
        <v>126</v>
      </c>
      <c r="L63" s="158" t="s">
        <v>126</v>
      </c>
      <c r="M63" s="309" t="str">
        <f>IF(AND('1-Basic Info'!$I$11="Y",$I63="x"),"&gt;&gt;เลือกระดับผลการประเมิน&lt;&lt;",IF(AND('1-Basic Info'!$I$12="Y",$J63="x"),"&gt;&gt;เลือกระดับผลการประเมิน&lt;&lt;",IF(AND('1-Basic Info'!$I$13="Y",$K63="x"),"&gt;&gt;เลือกระดับผลการประเมิน&lt;&lt;",IF(AND('1-Basic Info'!$I$14="Y",$L63="x"),"&gt;&gt;เลือกระดับผลการประเมิน&lt;&lt;","Not Applicable"))))</f>
        <v>Not Applicable</v>
      </c>
      <c r="N63" s="20" t="str" cm="1">
        <f t="array" ref="N63">_xlfn.SWITCH(M63,"Not Pass","ต่ำ","Partially Pass","ต่ำ","Alternative Control","ปานกลาง","Pass","สูง","Not Applicable","N/A","&gt;&gt;เลือกระดับผลการประเมิน&lt;&lt;","-")</f>
        <v>N/A</v>
      </c>
      <c r="O63" s="324"/>
      <c r="P63" s="324"/>
      <c r="Q63" s="327"/>
      <c r="R63" s="327"/>
      <c r="S63" s="327"/>
      <c r="T63" s="327"/>
      <c r="U63" s="327"/>
    </row>
    <row r="64" spans="1:21" ht="54">
      <c r="A64" s="19">
        <v>61</v>
      </c>
      <c r="B64" s="19"/>
      <c r="C64" s="20" t="s">
        <v>126</v>
      </c>
      <c r="D64" s="20" t="s">
        <v>126</v>
      </c>
      <c r="E64" s="19"/>
      <c r="F64" s="20" t="s">
        <v>126</v>
      </c>
      <c r="G64" s="22" t="s">
        <v>397</v>
      </c>
      <c r="H64" s="22" t="s">
        <v>545</v>
      </c>
      <c r="I64" s="158" t="s">
        <v>126</v>
      </c>
      <c r="J64" s="158" t="s">
        <v>126</v>
      </c>
      <c r="K64" s="158" t="s">
        <v>126</v>
      </c>
      <c r="L64" s="158" t="s">
        <v>126</v>
      </c>
      <c r="M64" s="309" t="str">
        <f>IF(AND('1-Basic Info'!$I$11="Y",$I64="x"),"&gt;&gt;เลือกระดับผลการประเมิน&lt;&lt;",IF(AND('1-Basic Info'!$I$12="Y",$J64="x"),"&gt;&gt;เลือกระดับผลการประเมิน&lt;&lt;",IF(AND('1-Basic Info'!$I$13="Y",$K64="x"),"&gt;&gt;เลือกระดับผลการประเมิน&lt;&lt;",IF(AND('1-Basic Info'!$I$14="Y",$L64="x"),"&gt;&gt;เลือกระดับผลการประเมิน&lt;&lt;","Not Applicable"))))</f>
        <v>Not Applicable</v>
      </c>
      <c r="N64" s="20" t="str" cm="1">
        <f t="array" ref="N64">_xlfn.SWITCH(M64,"Not Pass","ต่ำ","Partially Pass","ต่ำ","Alternative Control","ปานกลาง","Pass","สูง","Not Applicable","N/A","&gt;&gt;เลือกระดับผลการประเมิน&lt;&lt;","-")</f>
        <v>N/A</v>
      </c>
      <c r="O64" s="324"/>
      <c r="P64" s="324"/>
      <c r="Q64" s="327"/>
      <c r="R64" s="327"/>
      <c r="S64" s="327"/>
      <c r="T64" s="327"/>
      <c r="U64" s="327"/>
    </row>
    <row r="65" spans="1:21" ht="43.4" customHeight="1">
      <c r="A65" s="19">
        <v>62</v>
      </c>
      <c r="B65" s="19"/>
      <c r="C65" s="20" t="s">
        <v>126</v>
      </c>
      <c r="D65" s="20" t="s">
        <v>126</v>
      </c>
      <c r="E65" s="19"/>
      <c r="F65" s="20" t="s">
        <v>126</v>
      </c>
      <c r="G65" s="22" t="s">
        <v>398</v>
      </c>
      <c r="H65" s="22" t="s">
        <v>546</v>
      </c>
      <c r="I65" s="158" t="s">
        <v>126</v>
      </c>
      <c r="J65" s="158" t="s">
        <v>126</v>
      </c>
      <c r="K65" s="158" t="s">
        <v>126</v>
      </c>
      <c r="L65" s="158" t="s">
        <v>126</v>
      </c>
      <c r="M65" s="309" t="str">
        <f>IF(AND('1-Basic Info'!$I$11="Y",$I65="x"),"&gt;&gt;เลือกระดับผลการประเมิน&lt;&lt;",IF(AND('1-Basic Info'!$I$12="Y",$J65="x"),"&gt;&gt;เลือกระดับผลการประเมิน&lt;&lt;",IF(AND('1-Basic Info'!$I$13="Y",$K65="x"),"&gt;&gt;เลือกระดับผลการประเมิน&lt;&lt;",IF(AND('1-Basic Info'!$I$14="Y",$L65="x"),"&gt;&gt;เลือกระดับผลการประเมิน&lt;&lt;","Not Applicable"))))</f>
        <v>Not Applicable</v>
      </c>
      <c r="N65" s="20" t="str" cm="1">
        <f t="array" ref="N65">_xlfn.SWITCH(M65,"Not Pass","ต่ำ","Partially Pass","ต่ำ","Alternative Control","ปานกลาง","Pass","สูง","Not Applicable","N/A","&gt;&gt;เลือกระดับผลการประเมิน&lt;&lt;","-")</f>
        <v>N/A</v>
      </c>
      <c r="O65" s="324"/>
      <c r="P65" s="324"/>
      <c r="Q65" s="327"/>
      <c r="R65" s="327"/>
      <c r="S65" s="327"/>
      <c r="T65" s="327"/>
      <c r="U65" s="327"/>
    </row>
    <row r="66" spans="1:21" ht="54">
      <c r="A66" s="19">
        <v>63</v>
      </c>
      <c r="B66" s="19"/>
      <c r="C66" s="21"/>
      <c r="D66" s="21"/>
      <c r="E66" s="19"/>
      <c r="F66" s="20" t="s">
        <v>126</v>
      </c>
      <c r="G66" s="22" t="s">
        <v>399</v>
      </c>
      <c r="H66" s="22" t="s">
        <v>560</v>
      </c>
      <c r="I66" s="158" t="s">
        <v>126</v>
      </c>
      <c r="J66" s="158" t="s">
        <v>126</v>
      </c>
      <c r="K66" s="158" t="s">
        <v>126</v>
      </c>
      <c r="L66" s="158" t="s">
        <v>126</v>
      </c>
      <c r="M66" s="309" t="str">
        <f>IF(AND('1-Basic Info'!$I$11="Y",$I66="x"),"&gt;&gt;เลือกระดับผลการประเมิน&lt;&lt;",IF(AND('1-Basic Info'!$I$12="Y",$J66="x"),"&gt;&gt;เลือกระดับผลการประเมิน&lt;&lt;",IF(AND('1-Basic Info'!$I$13="Y",$K66="x"),"&gt;&gt;เลือกระดับผลการประเมิน&lt;&lt;",IF(AND('1-Basic Info'!$I$14="Y",$L66="x"),"&gt;&gt;เลือกระดับผลการประเมิน&lt;&lt;","Not Applicable"))))</f>
        <v>Not Applicable</v>
      </c>
      <c r="N66" s="20" t="str" cm="1">
        <f t="array" ref="N66">_xlfn.SWITCH(M66,"Not Pass","ต่ำ","Partially Pass","ต่ำ","Alternative Control","ปานกลาง","Pass","สูง","Not Applicable","N/A","&gt;&gt;เลือกระดับผลการประเมิน&lt;&lt;","-")</f>
        <v>N/A</v>
      </c>
      <c r="O66" s="324"/>
      <c r="P66" s="324"/>
      <c r="Q66" s="327"/>
      <c r="R66" s="327"/>
      <c r="S66" s="327"/>
      <c r="T66" s="327"/>
      <c r="U66" s="327"/>
    </row>
    <row r="67" spans="1:21" ht="90">
      <c r="A67" s="19">
        <v>64</v>
      </c>
      <c r="B67" s="19"/>
      <c r="C67" s="20" t="s">
        <v>126</v>
      </c>
      <c r="D67" s="20" t="s">
        <v>126</v>
      </c>
      <c r="E67" s="19"/>
      <c r="F67" s="19"/>
      <c r="G67" s="22" t="s">
        <v>400</v>
      </c>
      <c r="H67" s="22" t="s">
        <v>547</v>
      </c>
      <c r="I67" s="158" t="s">
        <v>126</v>
      </c>
      <c r="J67" s="158" t="s">
        <v>126</v>
      </c>
      <c r="K67" s="158" t="s">
        <v>126</v>
      </c>
      <c r="L67" s="158" t="s">
        <v>126</v>
      </c>
      <c r="M67" s="309" t="str">
        <f>IF(AND('1-Basic Info'!$I$11="Y",$I67="x"),"&gt;&gt;เลือกระดับผลการประเมิน&lt;&lt;",IF(AND('1-Basic Info'!$I$12="Y",$J67="x"),"&gt;&gt;เลือกระดับผลการประเมิน&lt;&lt;",IF(AND('1-Basic Info'!$I$13="Y",$K67="x"),"&gt;&gt;เลือกระดับผลการประเมิน&lt;&lt;",IF(AND('1-Basic Info'!$I$14="Y",$L67="x"),"&gt;&gt;เลือกระดับผลการประเมิน&lt;&lt;","Not Applicable"))))</f>
        <v>Not Applicable</v>
      </c>
      <c r="N67" s="20" t="str" cm="1">
        <f t="array" ref="N67">_xlfn.SWITCH(M67,"Not Pass","ต่ำ","Partially Pass","ต่ำ","Alternative Control","ปานกลาง","Pass","สูง","Not Applicable","N/A","&gt;&gt;เลือกระดับผลการประเมิน&lt;&lt;","-")</f>
        <v>N/A</v>
      </c>
      <c r="O67" s="324"/>
      <c r="P67" s="324"/>
      <c r="Q67" s="327"/>
      <c r="R67" s="327"/>
      <c r="S67" s="327"/>
      <c r="T67" s="327"/>
      <c r="U67" s="327"/>
    </row>
    <row r="68" spans="1:21" ht="90">
      <c r="A68" s="19">
        <v>65</v>
      </c>
      <c r="B68" s="19"/>
      <c r="C68" s="20" t="s">
        <v>126</v>
      </c>
      <c r="D68" s="21"/>
      <c r="E68" s="19"/>
      <c r="F68" s="20" t="s">
        <v>126</v>
      </c>
      <c r="G68" s="22" t="s">
        <v>401</v>
      </c>
      <c r="H68" s="22" t="s">
        <v>655</v>
      </c>
      <c r="I68" s="158" t="s">
        <v>126</v>
      </c>
      <c r="J68" s="158" t="s">
        <v>126</v>
      </c>
      <c r="K68" s="158" t="s">
        <v>126</v>
      </c>
      <c r="L68" s="158" t="s">
        <v>126</v>
      </c>
      <c r="M68" s="309" t="str">
        <f>IF(AND('1-Basic Info'!$I$11="Y",$I68="x"),"&gt;&gt;เลือกระดับผลการประเมิน&lt;&lt;",IF(AND('1-Basic Info'!$I$12="Y",$J68="x"),"&gt;&gt;เลือกระดับผลการประเมิน&lt;&lt;",IF(AND('1-Basic Info'!$I$13="Y",$K68="x"),"&gt;&gt;เลือกระดับผลการประเมิน&lt;&lt;",IF(AND('1-Basic Info'!$I$14="Y",$L68="x"),"&gt;&gt;เลือกระดับผลการประเมิน&lt;&lt;","Not Applicable"))))</f>
        <v>Not Applicable</v>
      </c>
      <c r="N68" s="20" t="str" cm="1">
        <f t="array" ref="N68">_xlfn.SWITCH(M68,"Not Pass","ต่ำ","Partially Pass","ต่ำ","Alternative Control","ปานกลาง","Pass","สูง","Not Applicable","N/A","&gt;&gt;เลือกระดับผลการประเมิน&lt;&lt;","-")</f>
        <v>N/A</v>
      </c>
      <c r="O68" s="324"/>
      <c r="P68" s="324"/>
      <c r="Q68" s="327"/>
      <c r="R68" s="327"/>
      <c r="S68" s="327"/>
      <c r="T68" s="327"/>
      <c r="U68" s="327"/>
    </row>
    <row r="69" spans="1:21" ht="54">
      <c r="A69" s="19">
        <v>66</v>
      </c>
      <c r="B69" s="19"/>
      <c r="C69" s="20" t="s">
        <v>126</v>
      </c>
      <c r="D69" s="21"/>
      <c r="E69" s="19"/>
      <c r="F69" s="20" t="s">
        <v>126</v>
      </c>
      <c r="G69" s="22" t="s">
        <v>402</v>
      </c>
      <c r="H69" s="22" t="s">
        <v>548</v>
      </c>
      <c r="I69" s="158" t="s">
        <v>126</v>
      </c>
      <c r="J69" s="158" t="s">
        <v>126</v>
      </c>
      <c r="K69" s="158" t="s">
        <v>126</v>
      </c>
      <c r="L69" s="158" t="s">
        <v>126</v>
      </c>
      <c r="M69" s="309" t="str">
        <f>IF(AND('1-Basic Info'!$I$11="Y",$I69="x"),"&gt;&gt;เลือกระดับผลการประเมิน&lt;&lt;",IF(AND('1-Basic Info'!$I$12="Y",$J69="x"),"&gt;&gt;เลือกระดับผลการประเมิน&lt;&lt;",IF(AND('1-Basic Info'!$I$13="Y",$K69="x"),"&gt;&gt;เลือกระดับผลการประเมิน&lt;&lt;",IF(AND('1-Basic Info'!$I$14="Y",$L69="x"),"&gt;&gt;เลือกระดับผลการประเมิน&lt;&lt;","Not Applicable"))))</f>
        <v>Not Applicable</v>
      </c>
      <c r="N69" s="20" t="str" cm="1">
        <f t="array" ref="N69">_xlfn.SWITCH(M69,"Not Pass","ต่ำ","Partially Pass","ต่ำ","Alternative Control","ปานกลาง","Pass","สูง","Not Applicable","N/A","&gt;&gt;เลือกระดับผลการประเมิน&lt;&lt;","-")</f>
        <v>N/A</v>
      </c>
      <c r="O69" s="324"/>
      <c r="P69" s="324"/>
      <c r="Q69" s="327"/>
      <c r="R69" s="327"/>
      <c r="S69" s="327"/>
      <c r="T69" s="327"/>
      <c r="U69" s="327"/>
    </row>
    <row r="70" spans="1:21" ht="90">
      <c r="A70" s="19">
        <v>67</v>
      </c>
      <c r="B70" s="19"/>
      <c r="C70" s="20" t="s">
        <v>126</v>
      </c>
      <c r="D70" s="21"/>
      <c r="E70" s="19"/>
      <c r="F70" s="20" t="s">
        <v>126</v>
      </c>
      <c r="G70" s="22" t="s">
        <v>403</v>
      </c>
      <c r="H70" s="22" t="s">
        <v>549</v>
      </c>
      <c r="I70" s="158" t="s">
        <v>126</v>
      </c>
      <c r="J70" s="158" t="s">
        <v>126</v>
      </c>
      <c r="K70" s="158" t="s">
        <v>126</v>
      </c>
      <c r="L70" s="158" t="s">
        <v>126</v>
      </c>
      <c r="M70" s="309" t="str">
        <f>IF(AND('1-Basic Info'!$I$11="Y",$I70="x"),"&gt;&gt;เลือกระดับผลการประเมิน&lt;&lt;",IF(AND('1-Basic Info'!$I$12="Y",$J70="x"),"&gt;&gt;เลือกระดับผลการประเมิน&lt;&lt;",IF(AND('1-Basic Info'!$I$13="Y",$K70="x"),"&gt;&gt;เลือกระดับผลการประเมิน&lt;&lt;",IF(AND('1-Basic Info'!$I$14="Y",$L70="x"),"&gt;&gt;เลือกระดับผลการประเมิน&lt;&lt;","Not Applicable"))))</f>
        <v>Not Applicable</v>
      </c>
      <c r="N70" s="20" t="str" cm="1">
        <f t="array" ref="N70">_xlfn.SWITCH(M70,"Not Pass","ต่ำ","Partially Pass","ต่ำ","Alternative Control","ปานกลาง","Pass","สูง","Not Applicable","N/A","&gt;&gt;เลือกระดับผลการประเมิน&lt;&lt;","-")</f>
        <v>N/A</v>
      </c>
      <c r="O70" s="324"/>
      <c r="P70" s="324"/>
      <c r="Q70" s="327"/>
      <c r="R70" s="327"/>
      <c r="S70" s="327"/>
      <c r="T70" s="327"/>
      <c r="U70" s="327"/>
    </row>
    <row r="71" spans="1:21" ht="126">
      <c r="A71" s="19">
        <v>68</v>
      </c>
      <c r="B71" s="19"/>
      <c r="C71" s="20" t="s">
        <v>126</v>
      </c>
      <c r="D71" s="21"/>
      <c r="E71" s="20" t="s">
        <v>126</v>
      </c>
      <c r="F71" s="20" t="s">
        <v>126</v>
      </c>
      <c r="G71" s="22" t="s">
        <v>404</v>
      </c>
      <c r="H71" s="22" t="s">
        <v>561</v>
      </c>
      <c r="I71" s="158" t="s">
        <v>126</v>
      </c>
      <c r="J71" s="158" t="s">
        <v>126</v>
      </c>
      <c r="K71" s="158" t="s">
        <v>126</v>
      </c>
      <c r="L71" s="158" t="s">
        <v>126</v>
      </c>
      <c r="M71" s="309" t="str">
        <f>IF(AND('1-Basic Info'!$I$11="Y",$I71="x"),"&gt;&gt;เลือกระดับผลการประเมิน&lt;&lt;",IF(AND('1-Basic Info'!$I$12="Y",$J71="x"),"&gt;&gt;เลือกระดับผลการประเมิน&lt;&lt;",IF(AND('1-Basic Info'!$I$13="Y",$K71="x"),"&gt;&gt;เลือกระดับผลการประเมิน&lt;&lt;",IF(AND('1-Basic Info'!$I$14="Y",$L71="x"),"&gt;&gt;เลือกระดับผลการประเมิน&lt;&lt;","Not Applicable"))))</f>
        <v>Not Applicable</v>
      </c>
      <c r="N71" s="20" t="str" cm="1">
        <f t="array" ref="N71">_xlfn.SWITCH(M71,"Not Pass","ต่ำ","Partially Pass","ต่ำ","Alternative Control","ปานกลาง","Pass","สูง","Not Applicable","N/A","&gt;&gt;เลือกระดับผลการประเมิน&lt;&lt;","-")</f>
        <v>N/A</v>
      </c>
      <c r="O71" s="324"/>
      <c r="P71" s="324"/>
      <c r="Q71" s="327"/>
      <c r="R71" s="327"/>
      <c r="S71" s="327"/>
      <c r="T71" s="327"/>
      <c r="U71" s="327"/>
    </row>
    <row r="72" spans="1:21" ht="72">
      <c r="A72" s="19">
        <v>69</v>
      </c>
      <c r="B72" s="19"/>
      <c r="C72" s="21"/>
      <c r="D72" s="21"/>
      <c r="E72" s="19"/>
      <c r="F72" s="20" t="s">
        <v>126</v>
      </c>
      <c r="G72" s="22" t="s">
        <v>405</v>
      </c>
      <c r="H72" s="22" t="s">
        <v>562</v>
      </c>
      <c r="I72" s="158" t="s">
        <v>126</v>
      </c>
      <c r="J72" s="158" t="s">
        <v>126</v>
      </c>
      <c r="K72" s="158" t="s">
        <v>126</v>
      </c>
      <c r="L72" s="158" t="s">
        <v>126</v>
      </c>
      <c r="M72" s="309" t="str">
        <f>IF(AND('1-Basic Info'!$I$11="Y",$I72="x"),"&gt;&gt;เลือกระดับผลการประเมิน&lt;&lt;",IF(AND('1-Basic Info'!$I$12="Y",$J72="x"),"&gt;&gt;เลือกระดับผลการประเมิน&lt;&lt;",IF(AND('1-Basic Info'!$I$13="Y",$K72="x"),"&gt;&gt;เลือกระดับผลการประเมิน&lt;&lt;",IF(AND('1-Basic Info'!$I$14="Y",$L72="x"),"&gt;&gt;เลือกระดับผลการประเมิน&lt;&lt;","Not Applicable"))))</f>
        <v>Not Applicable</v>
      </c>
      <c r="N72" s="20" t="str" cm="1">
        <f t="array" ref="N72">_xlfn.SWITCH(M72,"Not Pass","ต่ำ","Partially Pass","ต่ำ","Alternative Control","ปานกลาง","Pass","สูง","Not Applicable","N/A","&gt;&gt;เลือกระดับผลการประเมิน&lt;&lt;","-")</f>
        <v>N/A</v>
      </c>
      <c r="O72" s="324"/>
      <c r="P72" s="324"/>
      <c r="Q72" s="327"/>
      <c r="R72" s="327"/>
      <c r="S72" s="327"/>
      <c r="T72" s="327"/>
      <c r="U72" s="327"/>
    </row>
    <row r="73" spans="1:21" ht="72">
      <c r="A73" s="19">
        <v>70</v>
      </c>
      <c r="B73" s="19"/>
      <c r="C73" s="19"/>
      <c r="D73" s="19"/>
      <c r="E73" s="19"/>
      <c r="F73" s="20" t="s">
        <v>126</v>
      </c>
      <c r="G73" s="22" t="s">
        <v>406</v>
      </c>
      <c r="H73" s="22" t="s">
        <v>563</v>
      </c>
      <c r="I73" s="158" t="s">
        <v>126</v>
      </c>
      <c r="J73" s="158" t="s">
        <v>126</v>
      </c>
      <c r="K73" s="158" t="s">
        <v>126</v>
      </c>
      <c r="L73" s="158" t="s">
        <v>126</v>
      </c>
      <c r="M73" s="309" t="str">
        <f>IF(AND('1-Basic Info'!$I$11="Y",$I73="x"),"&gt;&gt;เลือกระดับผลการประเมิน&lt;&lt;",IF(AND('1-Basic Info'!$I$12="Y",$J73="x"),"&gt;&gt;เลือกระดับผลการประเมิน&lt;&lt;",IF(AND('1-Basic Info'!$I$13="Y",$K73="x"),"&gt;&gt;เลือกระดับผลการประเมิน&lt;&lt;",IF(AND('1-Basic Info'!$I$14="Y",$L73="x"),"&gt;&gt;เลือกระดับผลการประเมิน&lt;&lt;","Not Applicable"))))</f>
        <v>Not Applicable</v>
      </c>
      <c r="N73" s="20" t="str" cm="1">
        <f t="array" ref="N73">_xlfn.SWITCH(M73,"Not Pass","ต่ำ","Partially Pass","ต่ำ","Alternative Control","ปานกลาง","Pass","สูง","Not Applicable","N/A","&gt;&gt;เลือกระดับผลการประเมิน&lt;&lt;","-")</f>
        <v>N/A</v>
      </c>
      <c r="O73" s="324"/>
      <c r="P73" s="324"/>
      <c r="Q73" s="327"/>
      <c r="R73" s="327"/>
      <c r="S73" s="327"/>
      <c r="T73" s="327"/>
      <c r="U73" s="327"/>
    </row>
    <row r="74" spans="1:21" ht="21" customHeight="1">
      <c r="A74" s="2"/>
      <c r="B74" s="2"/>
      <c r="C74" s="2"/>
      <c r="D74" s="2"/>
      <c r="E74" s="2"/>
      <c r="F74" s="2"/>
      <c r="G74" s="2"/>
      <c r="H74" s="4"/>
      <c r="I74" s="2"/>
      <c r="J74" s="2"/>
      <c r="K74" s="2"/>
      <c r="L74" s="2"/>
      <c r="M74" s="4"/>
      <c r="N74" s="4"/>
      <c r="O74" s="2"/>
      <c r="P74" s="2"/>
    </row>
    <row r="75" spans="1:21" ht="21" customHeight="1">
      <c r="A75" s="2"/>
      <c r="B75" s="2"/>
      <c r="C75" s="2"/>
      <c r="D75" s="2"/>
      <c r="E75" s="2"/>
      <c r="F75" s="2"/>
      <c r="G75" s="2"/>
      <c r="H75" s="4"/>
      <c r="I75" s="2"/>
      <c r="J75" s="2"/>
      <c r="K75" s="2"/>
      <c r="L75" s="2"/>
      <c r="M75" s="4"/>
      <c r="N75" s="4"/>
      <c r="O75" s="2"/>
      <c r="P75" s="2"/>
    </row>
    <row r="76" spans="1:21" ht="21" customHeight="1">
      <c r="A76" s="2"/>
      <c r="B76" s="2"/>
      <c r="C76" s="2"/>
      <c r="D76" s="2"/>
      <c r="E76" s="2"/>
      <c r="F76" s="2"/>
      <c r="G76" s="2"/>
      <c r="H76" s="4"/>
      <c r="I76" s="2"/>
      <c r="J76" s="2"/>
      <c r="K76" s="2"/>
      <c r="L76" s="2"/>
      <c r="M76" s="4"/>
      <c r="N76" s="4"/>
      <c r="O76" s="2"/>
      <c r="P76" s="2"/>
    </row>
    <row r="77" spans="1:21" ht="21" customHeight="1">
      <c r="A77" s="2"/>
      <c r="B77" s="2"/>
      <c r="C77" s="2"/>
      <c r="D77" s="2"/>
      <c r="E77" s="2"/>
      <c r="F77" s="2"/>
      <c r="G77" s="2"/>
      <c r="H77" s="4"/>
      <c r="I77" s="2"/>
      <c r="J77" s="2"/>
      <c r="K77" s="2"/>
      <c r="L77" s="2"/>
      <c r="M77" s="4"/>
      <c r="N77" s="4"/>
      <c r="O77" s="2"/>
      <c r="P77" s="2"/>
    </row>
    <row r="78" spans="1:21" ht="21" customHeight="1">
      <c r="A78" s="2"/>
      <c r="B78" s="2"/>
      <c r="C78" s="2"/>
      <c r="D78" s="2"/>
      <c r="E78" s="2"/>
      <c r="F78" s="2"/>
      <c r="G78" s="2"/>
      <c r="H78" s="4"/>
      <c r="I78" s="2"/>
      <c r="J78" s="2"/>
      <c r="K78" s="2"/>
      <c r="L78" s="2"/>
      <c r="M78" s="4"/>
      <c r="N78" s="4"/>
      <c r="O78" s="2"/>
      <c r="P78" s="2"/>
    </row>
    <row r="79" spans="1:21" ht="21" customHeight="1">
      <c r="A79" s="2"/>
      <c r="B79" s="2"/>
      <c r="C79" s="2"/>
      <c r="D79" s="2"/>
      <c r="E79" s="2"/>
      <c r="F79" s="2"/>
      <c r="G79" s="2"/>
      <c r="H79" s="4"/>
      <c r="I79" s="2"/>
      <c r="J79" s="2"/>
      <c r="K79" s="2"/>
      <c r="L79" s="2"/>
      <c r="M79" s="4"/>
      <c r="N79" s="4"/>
      <c r="O79" s="2"/>
      <c r="P79" s="2"/>
    </row>
    <row r="80" spans="1:21" ht="21" customHeight="1">
      <c r="A80" s="2"/>
      <c r="B80" s="2"/>
      <c r="C80" s="2"/>
      <c r="D80" s="2"/>
      <c r="E80" s="2"/>
      <c r="F80" s="2"/>
      <c r="G80" s="2"/>
      <c r="H80" s="4"/>
      <c r="I80" s="2"/>
      <c r="J80" s="2"/>
      <c r="K80" s="2"/>
      <c r="L80" s="2"/>
      <c r="M80" s="4"/>
      <c r="N80" s="4"/>
      <c r="O80" s="2"/>
      <c r="P80" s="2"/>
    </row>
    <row r="81" spans="1:16" ht="21" customHeight="1">
      <c r="A81" s="2"/>
      <c r="B81" s="2"/>
      <c r="C81" s="2"/>
      <c r="D81" s="2"/>
      <c r="E81" s="2"/>
      <c r="F81" s="2"/>
      <c r="G81" s="2"/>
      <c r="H81" s="4"/>
      <c r="I81" s="2"/>
      <c r="J81" s="2"/>
      <c r="K81" s="2"/>
      <c r="L81" s="2"/>
      <c r="M81" s="4"/>
      <c r="N81" s="4"/>
      <c r="O81" s="2"/>
      <c r="P81" s="2"/>
    </row>
    <row r="82" spans="1:16" ht="21" customHeight="1">
      <c r="A82" s="2"/>
      <c r="B82" s="2"/>
      <c r="C82" s="2"/>
      <c r="D82" s="2"/>
      <c r="E82" s="2"/>
      <c r="F82" s="2"/>
      <c r="G82" s="2"/>
      <c r="H82" s="4"/>
      <c r="I82" s="2"/>
      <c r="J82" s="2"/>
      <c r="K82" s="2"/>
      <c r="L82" s="2"/>
      <c r="M82" s="4"/>
      <c r="N82" s="4"/>
      <c r="O82" s="2"/>
      <c r="P82" s="2"/>
    </row>
    <row r="83" spans="1:16" ht="21" customHeight="1">
      <c r="A83" s="2"/>
      <c r="B83" s="2"/>
      <c r="C83" s="2"/>
      <c r="D83" s="2"/>
      <c r="E83" s="2"/>
      <c r="F83" s="2"/>
      <c r="G83" s="2"/>
      <c r="H83" s="4"/>
      <c r="I83" s="2"/>
      <c r="J83" s="2"/>
      <c r="K83" s="2"/>
      <c r="L83" s="2"/>
      <c r="M83" s="4"/>
      <c r="N83" s="4"/>
      <c r="O83" s="2"/>
      <c r="P83" s="2"/>
    </row>
    <row r="84" spans="1:16" ht="21" customHeight="1">
      <c r="A84" s="2"/>
      <c r="B84" s="2"/>
      <c r="C84" s="2"/>
      <c r="D84" s="2"/>
      <c r="E84" s="2"/>
      <c r="F84" s="2"/>
      <c r="G84" s="2"/>
      <c r="H84" s="4"/>
      <c r="I84" s="2"/>
      <c r="J84" s="2"/>
      <c r="K84" s="2"/>
      <c r="L84" s="2"/>
      <c r="M84" s="4"/>
      <c r="N84" s="4"/>
      <c r="O84" s="2"/>
      <c r="P84" s="2"/>
    </row>
    <row r="85" spans="1:16" ht="21" customHeight="1">
      <c r="A85" s="2"/>
      <c r="B85" s="2"/>
      <c r="C85" s="2"/>
      <c r="D85" s="2"/>
      <c r="E85" s="2"/>
      <c r="F85" s="2"/>
      <c r="G85" s="2"/>
      <c r="H85" s="4"/>
      <c r="I85" s="2"/>
      <c r="J85" s="2"/>
      <c r="K85" s="2"/>
      <c r="L85" s="2"/>
      <c r="M85" s="4"/>
      <c r="N85" s="4"/>
      <c r="O85" s="2"/>
      <c r="P85" s="2"/>
    </row>
    <row r="86" spans="1:16" ht="21" customHeight="1">
      <c r="A86" s="2"/>
      <c r="B86" s="2"/>
      <c r="C86" s="2"/>
      <c r="D86" s="2"/>
      <c r="E86" s="2"/>
      <c r="F86" s="2"/>
      <c r="G86" s="2"/>
      <c r="H86" s="4"/>
      <c r="I86" s="2"/>
      <c r="J86" s="2"/>
      <c r="K86" s="2"/>
      <c r="L86" s="2"/>
      <c r="M86" s="4"/>
      <c r="N86" s="4"/>
      <c r="O86" s="2"/>
      <c r="P86" s="2"/>
    </row>
    <row r="87" spans="1:16" ht="21" customHeight="1">
      <c r="A87" s="2"/>
      <c r="B87" s="2"/>
      <c r="C87" s="2"/>
      <c r="D87" s="2"/>
      <c r="E87" s="2"/>
      <c r="F87" s="2"/>
      <c r="G87" s="2"/>
      <c r="H87" s="4"/>
      <c r="I87" s="2"/>
      <c r="J87" s="2"/>
      <c r="K87" s="2"/>
      <c r="L87" s="2"/>
      <c r="M87" s="4"/>
      <c r="N87" s="4"/>
      <c r="O87" s="2"/>
      <c r="P87" s="2"/>
    </row>
    <row r="88" spans="1:16" ht="21" customHeight="1">
      <c r="A88" s="2"/>
      <c r="B88" s="2"/>
      <c r="C88" s="2"/>
      <c r="D88" s="2"/>
      <c r="E88" s="2"/>
      <c r="F88" s="2"/>
      <c r="G88" s="2"/>
      <c r="H88" s="4"/>
      <c r="I88" s="2"/>
      <c r="J88" s="2"/>
      <c r="K88" s="2"/>
      <c r="L88" s="2"/>
      <c r="M88" s="4"/>
      <c r="N88" s="4"/>
      <c r="O88" s="2"/>
      <c r="P88" s="2"/>
    </row>
    <row r="89" spans="1:16" ht="21" customHeight="1">
      <c r="A89" s="2"/>
      <c r="B89" s="2"/>
      <c r="C89" s="2"/>
      <c r="D89" s="2"/>
      <c r="E89" s="2"/>
      <c r="F89" s="2"/>
      <c r="G89" s="2"/>
      <c r="H89" s="4"/>
      <c r="I89" s="2"/>
      <c r="J89" s="2"/>
      <c r="K89" s="2"/>
      <c r="L89" s="2"/>
      <c r="M89" s="4"/>
      <c r="N89" s="4"/>
      <c r="O89" s="2"/>
      <c r="P89" s="2"/>
    </row>
    <row r="90" spans="1:16" ht="21" customHeight="1">
      <c r="A90" s="2"/>
      <c r="B90" s="2"/>
      <c r="C90" s="2"/>
      <c r="D90" s="2"/>
      <c r="E90" s="2"/>
      <c r="F90" s="2"/>
      <c r="G90" s="2"/>
      <c r="H90" s="4"/>
      <c r="I90" s="2"/>
      <c r="J90" s="2"/>
      <c r="K90" s="2"/>
      <c r="L90" s="2"/>
      <c r="M90" s="4"/>
      <c r="N90" s="4"/>
      <c r="O90" s="2"/>
      <c r="P90" s="2"/>
    </row>
    <row r="91" spans="1:16" ht="21" customHeight="1">
      <c r="A91" s="2"/>
      <c r="B91" s="2"/>
      <c r="C91" s="2"/>
      <c r="D91" s="2"/>
      <c r="E91" s="2"/>
      <c r="F91" s="2"/>
      <c r="G91" s="2"/>
      <c r="H91" s="4"/>
      <c r="I91" s="2"/>
      <c r="J91" s="2"/>
      <c r="K91" s="2"/>
      <c r="L91" s="2"/>
      <c r="M91" s="4"/>
      <c r="N91" s="4"/>
      <c r="O91" s="2"/>
      <c r="P91" s="2"/>
    </row>
    <row r="92" spans="1:16" ht="21" customHeight="1">
      <c r="A92" s="2"/>
      <c r="B92" s="2"/>
      <c r="C92" s="2"/>
      <c r="D92" s="2"/>
      <c r="E92" s="2"/>
      <c r="F92" s="2"/>
      <c r="G92" s="2"/>
      <c r="H92" s="4"/>
      <c r="I92" s="2"/>
      <c r="J92" s="2"/>
      <c r="K92" s="2"/>
      <c r="L92" s="2"/>
      <c r="M92" s="4"/>
      <c r="N92" s="4"/>
      <c r="O92" s="2"/>
      <c r="P92" s="2"/>
    </row>
    <row r="93" spans="1:16" ht="21" customHeight="1">
      <c r="A93" s="2"/>
      <c r="B93" s="2"/>
      <c r="C93" s="2"/>
      <c r="D93" s="2"/>
      <c r="E93" s="2"/>
      <c r="F93" s="2"/>
      <c r="G93" s="2"/>
      <c r="H93" s="4"/>
      <c r="I93" s="2"/>
      <c r="J93" s="2"/>
      <c r="K93" s="2"/>
      <c r="L93" s="2"/>
      <c r="M93" s="4"/>
      <c r="N93" s="4"/>
      <c r="O93" s="2"/>
      <c r="P93" s="2"/>
    </row>
    <row r="94" spans="1:16" ht="21" customHeight="1">
      <c r="A94" s="2"/>
      <c r="B94" s="2"/>
      <c r="C94" s="2"/>
      <c r="D94" s="2"/>
      <c r="E94" s="2"/>
      <c r="F94" s="2"/>
      <c r="G94" s="2"/>
      <c r="H94" s="4"/>
      <c r="I94" s="2"/>
      <c r="J94" s="2"/>
      <c r="K94" s="2"/>
      <c r="L94" s="2"/>
      <c r="M94" s="4"/>
      <c r="N94" s="4"/>
      <c r="O94" s="2"/>
      <c r="P94" s="2"/>
    </row>
    <row r="95" spans="1:16" ht="21" customHeight="1">
      <c r="A95" s="2"/>
      <c r="B95" s="2"/>
      <c r="C95" s="2"/>
      <c r="D95" s="2"/>
      <c r="E95" s="2"/>
      <c r="F95" s="2"/>
      <c r="G95" s="2"/>
      <c r="H95" s="4"/>
      <c r="I95" s="2"/>
      <c r="J95" s="2"/>
      <c r="K95" s="2"/>
      <c r="L95" s="2"/>
      <c r="M95" s="4"/>
      <c r="N95" s="4"/>
      <c r="O95" s="2"/>
      <c r="P95" s="2"/>
    </row>
    <row r="96" spans="1:16" ht="21" customHeight="1">
      <c r="A96" s="2"/>
      <c r="B96" s="2"/>
      <c r="C96" s="2"/>
      <c r="D96" s="2"/>
      <c r="E96" s="2"/>
      <c r="F96" s="2"/>
      <c r="G96" s="2"/>
      <c r="H96" s="4"/>
      <c r="I96" s="2"/>
      <c r="J96" s="2"/>
      <c r="K96" s="2"/>
      <c r="L96" s="2"/>
      <c r="M96" s="4"/>
      <c r="N96" s="4"/>
      <c r="O96" s="2"/>
      <c r="P96" s="2"/>
    </row>
    <row r="97" spans="1:16" ht="21" customHeight="1">
      <c r="A97" s="2"/>
      <c r="B97" s="2"/>
      <c r="C97" s="2"/>
      <c r="D97" s="2"/>
      <c r="E97" s="2"/>
      <c r="F97" s="2"/>
      <c r="G97" s="2"/>
      <c r="H97" s="4"/>
      <c r="I97" s="2"/>
      <c r="J97" s="2"/>
      <c r="K97" s="2"/>
      <c r="L97" s="2"/>
      <c r="M97" s="4"/>
      <c r="N97" s="4"/>
      <c r="O97" s="2"/>
      <c r="P97" s="2"/>
    </row>
    <row r="98" spans="1:16" ht="21" customHeight="1">
      <c r="A98" s="2"/>
      <c r="B98" s="2"/>
      <c r="C98" s="2"/>
      <c r="D98" s="2"/>
      <c r="E98" s="2"/>
      <c r="F98" s="2"/>
      <c r="G98" s="2"/>
      <c r="H98" s="4"/>
      <c r="I98" s="2"/>
      <c r="J98" s="2"/>
      <c r="K98" s="2"/>
      <c r="L98" s="2"/>
      <c r="M98" s="4"/>
      <c r="N98" s="4"/>
      <c r="O98" s="2"/>
      <c r="P98" s="2"/>
    </row>
    <row r="99" spans="1:16" ht="21" customHeight="1">
      <c r="A99" s="2"/>
      <c r="B99" s="2"/>
      <c r="C99" s="2"/>
      <c r="D99" s="2"/>
      <c r="E99" s="2"/>
      <c r="F99" s="2"/>
      <c r="G99" s="2"/>
      <c r="H99" s="4"/>
      <c r="I99" s="2"/>
      <c r="J99" s="2"/>
      <c r="K99" s="2"/>
      <c r="L99" s="2"/>
      <c r="M99" s="4"/>
      <c r="N99" s="4"/>
      <c r="O99" s="2"/>
      <c r="P99" s="2"/>
    </row>
    <row r="100" spans="1:16" ht="21" customHeight="1">
      <c r="A100" s="2"/>
      <c r="B100" s="2"/>
      <c r="C100" s="2"/>
      <c r="D100" s="2"/>
      <c r="E100" s="2"/>
      <c r="F100" s="2"/>
      <c r="G100" s="2"/>
      <c r="H100" s="4"/>
      <c r="I100" s="2"/>
      <c r="J100" s="2"/>
      <c r="K100" s="2"/>
      <c r="L100" s="2"/>
      <c r="M100" s="4"/>
      <c r="N100" s="4"/>
      <c r="O100" s="2"/>
      <c r="P100" s="2"/>
    </row>
    <row r="101" spans="1:16" ht="21" customHeight="1">
      <c r="A101" s="2"/>
      <c r="B101" s="2"/>
      <c r="C101" s="2"/>
      <c r="D101" s="2"/>
      <c r="E101" s="2"/>
      <c r="F101" s="2"/>
      <c r="G101" s="2"/>
      <c r="H101" s="4"/>
      <c r="I101" s="2"/>
      <c r="J101" s="2"/>
      <c r="K101" s="2"/>
      <c r="L101" s="2"/>
      <c r="M101" s="4"/>
      <c r="N101" s="4"/>
      <c r="O101" s="2"/>
      <c r="P101" s="2"/>
    </row>
    <row r="102" spans="1:16" ht="21" customHeight="1">
      <c r="A102" s="2"/>
      <c r="B102" s="2"/>
      <c r="C102" s="2"/>
      <c r="D102" s="2"/>
      <c r="E102" s="2"/>
      <c r="F102" s="2"/>
      <c r="G102" s="2"/>
      <c r="H102" s="4"/>
      <c r="I102" s="2"/>
      <c r="J102" s="2"/>
      <c r="K102" s="2"/>
      <c r="L102" s="2"/>
      <c r="M102" s="4"/>
      <c r="N102" s="4"/>
      <c r="O102" s="2"/>
      <c r="P102" s="2"/>
    </row>
    <row r="103" spans="1:16" ht="21" customHeight="1">
      <c r="A103" s="2"/>
      <c r="B103" s="2"/>
      <c r="C103" s="2"/>
      <c r="D103" s="2"/>
      <c r="E103" s="2"/>
      <c r="F103" s="2"/>
      <c r="G103" s="2"/>
      <c r="H103" s="4"/>
      <c r="I103" s="2"/>
      <c r="J103" s="2"/>
      <c r="K103" s="2"/>
      <c r="L103" s="2"/>
      <c r="M103" s="4"/>
      <c r="N103" s="4"/>
      <c r="O103" s="2"/>
      <c r="P103" s="2"/>
    </row>
    <row r="104" spans="1:16" ht="21" customHeight="1">
      <c r="A104" s="2"/>
      <c r="B104" s="2"/>
      <c r="C104" s="2"/>
      <c r="D104" s="2"/>
      <c r="E104" s="2"/>
      <c r="F104" s="2"/>
      <c r="G104" s="2"/>
      <c r="H104" s="4"/>
      <c r="I104" s="2"/>
      <c r="J104" s="2"/>
      <c r="K104" s="2"/>
      <c r="L104" s="2"/>
      <c r="M104" s="4"/>
      <c r="N104" s="4"/>
      <c r="O104" s="2"/>
      <c r="P104" s="2"/>
    </row>
    <row r="105" spans="1:16" ht="21" customHeight="1">
      <c r="A105" s="2"/>
      <c r="B105" s="2"/>
      <c r="C105" s="2"/>
      <c r="D105" s="2"/>
      <c r="E105" s="2"/>
      <c r="F105" s="2"/>
      <c r="G105" s="2"/>
      <c r="H105" s="4"/>
      <c r="I105" s="2"/>
      <c r="J105" s="2"/>
      <c r="K105" s="2"/>
      <c r="L105" s="2"/>
      <c r="M105" s="4"/>
      <c r="N105" s="4"/>
      <c r="O105" s="2"/>
      <c r="P105" s="2"/>
    </row>
    <row r="106" spans="1:16" ht="21" customHeight="1">
      <c r="A106" s="2"/>
      <c r="B106" s="2"/>
      <c r="C106" s="2"/>
      <c r="D106" s="2"/>
      <c r="E106" s="2"/>
      <c r="F106" s="2"/>
      <c r="G106" s="2"/>
      <c r="H106" s="4"/>
      <c r="I106" s="2"/>
      <c r="J106" s="2"/>
      <c r="K106" s="2"/>
      <c r="L106" s="2"/>
      <c r="M106" s="4"/>
      <c r="N106" s="4"/>
      <c r="O106" s="2"/>
      <c r="P106" s="2"/>
    </row>
    <row r="107" spans="1:16" ht="21" customHeight="1">
      <c r="A107" s="2"/>
      <c r="B107" s="2"/>
      <c r="C107" s="2"/>
      <c r="D107" s="2"/>
      <c r="E107" s="2"/>
      <c r="F107" s="2"/>
      <c r="G107" s="2"/>
      <c r="H107" s="4"/>
      <c r="I107" s="2"/>
      <c r="J107" s="2"/>
      <c r="K107" s="2"/>
      <c r="L107" s="2"/>
      <c r="M107" s="4"/>
      <c r="N107" s="4"/>
      <c r="O107" s="2"/>
      <c r="P107" s="2"/>
    </row>
    <row r="108" spans="1:16" ht="21" customHeight="1">
      <c r="A108" s="2"/>
      <c r="B108" s="2"/>
      <c r="C108" s="2"/>
      <c r="D108" s="2"/>
      <c r="E108" s="2"/>
      <c r="F108" s="2"/>
      <c r="G108" s="2"/>
      <c r="H108" s="4"/>
      <c r="I108" s="2"/>
      <c r="J108" s="2"/>
      <c r="K108" s="2"/>
      <c r="L108" s="2"/>
      <c r="M108" s="4"/>
      <c r="N108" s="4"/>
      <c r="O108" s="2"/>
      <c r="P108" s="2"/>
    </row>
    <row r="109" spans="1:16" ht="21" customHeight="1">
      <c r="A109" s="2"/>
      <c r="B109" s="2"/>
      <c r="C109" s="2"/>
      <c r="D109" s="2"/>
      <c r="E109" s="2"/>
      <c r="F109" s="2"/>
      <c r="G109" s="2"/>
      <c r="H109" s="4"/>
      <c r="I109" s="2"/>
      <c r="J109" s="2"/>
      <c r="K109" s="2"/>
      <c r="L109" s="2"/>
      <c r="M109" s="4"/>
      <c r="N109" s="4"/>
      <c r="O109" s="2"/>
      <c r="P109" s="2"/>
    </row>
    <row r="110" spans="1:16" ht="21" customHeight="1">
      <c r="A110" s="2"/>
      <c r="B110" s="2"/>
      <c r="C110" s="2"/>
      <c r="D110" s="2"/>
      <c r="E110" s="2"/>
      <c r="F110" s="2"/>
      <c r="G110" s="2"/>
      <c r="H110" s="4"/>
      <c r="I110" s="2"/>
      <c r="J110" s="2"/>
      <c r="K110" s="2"/>
      <c r="L110" s="2"/>
      <c r="M110" s="4"/>
      <c r="N110" s="4"/>
      <c r="O110" s="2"/>
      <c r="P110" s="2"/>
    </row>
    <row r="111" spans="1:16" ht="21" customHeight="1">
      <c r="A111" s="2"/>
      <c r="B111" s="2"/>
      <c r="C111" s="2"/>
      <c r="D111" s="2"/>
      <c r="E111" s="2"/>
      <c r="F111" s="2"/>
      <c r="G111" s="2"/>
      <c r="H111" s="4"/>
      <c r="I111" s="2"/>
      <c r="J111" s="2"/>
      <c r="K111" s="2"/>
      <c r="L111" s="2"/>
      <c r="M111" s="4"/>
      <c r="N111" s="4"/>
      <c r="O111" s="2"/>
      <c r="P111" s="2"/>
    </row>
    <row r="112" spans="1:16" ht="21" customHeight="1">
      <c r="A112" s="2"/>
      <c r="B112" s="2"/>
      <c r="C112" s="2"/>
      <c r="D112" s="2"/>
      <c r="E112" s="2"/>
      <c r="F112" s="2"/>
      <c r="G112" s="2"/>
      <c r="H112" s="4"/>
      <c r="I112" s="2"/>
      <c r="J112" s="2"/>
      <c r="K112" s="2"/>
      <c r="L112" s="2"/>
      <c r="M112" s="4"/>
      <c r="N112" s="4"/>
      <c r="O112" s="2"/>
      <c r="P112" s="2"/>
    </row>
    <row r="113" spans="1:16" ht="21" customHeight="1">
      <c r="A113" s="2"/>
      <c r="B113" s="2"/>
      <c r="C113" s="2"/>
      <c r="D113" s="2"/>
      <c r="E113" s="2"/>
      <c r="F113" s="2"/>
      <c r="G113" s="2"/>
      <c r="H113" s="4"/>
      <c r="I113" s="2"/>
      <c r="J113" s="2"/>
      <c r="K113" s="2"/>
      <c r="L113" s="2"/>
      <c r="M113" s="4"/>
      <c r="N113" s="4"/>
      <c r="O113" s="2"/>
      <c r="P113" s="2"/>
    </row>
    <row r="114" spans="1:16" ht="21" customHeight="1">
      <c r="A114" s="2"/>
      <c r="B114" s="2"/>
      <c r="C114" s="2"/>
      <c r="D114" s="2"/>
      <c r="E114" s="2"/>
      <c r="F114" s="2"/>
      <c r="G114" s="2"/>
      <c r="H114" s="4"/>
      <c r="I114" s="2"/>
      <c r="J114" s="2"/>
      <c r="K114" s="2"/>
      <c r="L114" s="2"/>
      <c r="M114" s="4"/>
      <c r="N114" s="4"/>
      <c r="O114" s="2"/>
      <c r="P114" s="2"/>
    </row>
    <row r="115" spans="1:16" ht="21" customHeight="1">
      <c r="A115" s="2"/>
      <c r="B115" s="2"/>
      <c r="C115" s="2"/>
      <c r="D115" s="2"/>
      <c r="E115" s="2"/>
      <c r="F115" s="2"/>
      <c r="G115" s="2"/>
      <c r="H115" s="4"/>
      <c r="I115" s="2"/>
      <c r="J115" s="2"/>
      <c r="K115" s="2"/>
      <c r="L115" s="2"/>
      <c r="M115" s="4"/>
      <c r="N115" s="4"/>
      <c r="O115" s="2"/>
      <c r="P115" s="2"/>
    </row>
    <row r="116" spans="1:16" ht="21" customHeight="1">
      <c r="A116" s="2"/>
      <c r="B116" s="2"/>
      <c r="C116" s="2"/>
      <c r="D116" s="2"/>
      <c r="E116" s="2"/>
      <c r="F116" s="2"/>
      <c r="G116" s="2"/>
      <c r="H116" s="4"/>
      <c r="I116" s="2"/>
      <c r="J116" s="2"/>
      <c r="K116" s="2"/>
      <c r="L116" s="2"/>
      <c r="M116" s="4"/>
      <c r="N116" s="4"/>
      <c r="O116" s="2"/>
      <c r="P116" s="2"/>
    </row>
    <row r="117" spans="1:16" ht="21" customHeight="1">
      <c r="A117" s="2"/>
      <c r="B117" s="2"/>
      <c r="C117" s="2"/>
      <c r="D117" s="2"/>
      <c r="E117" s="2"/>
      <c r="F117" s="2"/>
      <c r="G117" s="2"/>
      <c r="H117" s="4"/>
      <c r="I117" s="2"/>
      <c r="J117" s="2"/>
      <c r="K117" s="2"/>
      <c r="L117" s="2"/>
      <c r="M117" s="4"/>
      <c r="N117" s="4"/>
      <c r="O117" s="2"/>
      <c r="P117" s="2"/>
    </row>
    <row r="118" spans="1:16" ht="21" customHeight="1">
      <c r="A118" s="2"/>
      <c r="B118" s="2"/>
      <c r="C118" s="2"/>
      <c r="D118" s="2"/>
      <c r="E118" s="2"/>
      <c r="F118" s="2"/>
      <c r="G118" s="2"/>
      <c r="H118" s="4"/>
      <c r="I118" s="2"/>
      <c r="J118" s="2"/>
      <c r="K118" s="2"/>
      <c r="L118" s="2"/>
      <c r="M118" s="4"/>
      <c r="N118" s="4"/>
      <c r="O118" s="2"/>
      <c r="P118" s="2"/>
    </row>
    <row r="119" spans="1:16" ht="21" customHeight="1">
      <c r="A119" s="2"/>
      <c r="B119" s="2"/>
      <c r="C119" s="2"/>
      <c r="D119" s="2"/>
      <c r="E119" s="2"/>
      <c r="F119" s="2"/>
      <c r="G119" s="2"/>
      <c r="H119" s="4"/>
      <c r="I119" s="2"/>
      <c r="J119" s="2"/>
      <c r="K119" s="2"/>
      <c r="L119" s="2"/>
      <c r="M119" s="4"/>
      <c r="N119" s="4"/>
      <c r="O119" s="2"/>
      <c r="P119" s="2"/>
    </row>
    <row r="120" spans="1:16" ht="21" customHeight="1">
      <c r="A120" s="2"/>
      <c r="B120" s="2"/>
      <c r="C120" s="2"/>
      <c r="D120" s="2"/>
      <c r="E120" s="2"/>
      <c r="F120" s="2"/>
      <c r="G120" s="2"/>
      <c r="H120" s="4"/>
      <c r="I120" s="2"/>
      <c r="J120" s="2"/>
      <c r="K120" s="2"/>
      <c r="L120" s="2"/>
      <c r="M120" s="4"/>
      <c r="N120" s="4"/>
      <c r="O120" s="2"/>
      <c r="P120" s="2"/>
    </row>
    <row r="121" spans="1:16" ht="21" customHeight="1">
      <c r="A121" s="2"/>
      <c r="B121" s="2"/>
      <c r="C121" s="2"/>
      <c r="D121" s="2"/>
      <c r="E121" s="2"/>
      <c r="F121" s="2"/>
      <c r="G121" s="2"/>
      <c r="H121" s="4"/>
      <c r="I121" s="2"/>
      <c r="J121" s="2"/>
      <c r="K121" s="2"/>
      <c r="L121" s="2"/>
      <c r="M121" s="4"/>
      <c r="N121" s="4"/>
      <c r="O121" s="2"/>
      <c r="P121" s="2"/>
    </row>
    <row r="122" spans="1:16" ht="21" customHeight="1">
      <c r="A122" s="2"/>
      <c r="B122" s="2"/>
      <c r="C122" s="2"/>
      <c r="D122" s="2"/>
      <c r="E122" s="2"/>
      <c r="F122" s="2"/>
      <c r="G122" s="2"/>
      <c r="H122" s="4"/>
      <c r="I122" s="2"/>
      <c r="J122" s="2"/>
      <c r="K122" s="2"/>
      <c r="L122" s="2"/>
      <c r="M122" s="4"/>
      <c r="N122" s="4"/>
      <c r="O122" s="2"/>
      <c r="P122" s="2"/>
    </row>
    <row r="123" spans="1:16" ht="21" customHeight="1">
      <c r="A123" s="2"/>
      <c r="B123" s="2"/>
      <c r="C123" s="2"/>
      <c r="D123" s="2"/>
      <c r="E123" s="2"/>
      <c r="F123" s="2"/>
      <c r="G123" s="2"/>
      <c r="H123" s="4"/>
      <c r="I123" s="2"/>
      <c r="J123" s="2"/>
      <c r="K123" s="2"/>
      <c r="L123" s="2"/>
      <c r="M123" s="4"/>
      <c r="N123" s="4"/>
      <c r="O123" s="2"/>
      <c r="P123" s="2"/>
    </row>
    <row r="124" spans="1:16" ht="21" customHeight="1">
      <c r="A124" s="2"/>
      <c r="B124" s="2"/>
      <c r="C124" s="2"/>
      <c r="D124" s="2"/>
      <c r="E124" s="2"/>
      <c r="F124" s="2"/>
      <c r="G124" s="2"/>
      <c r="H124" s="4"/>
      <c r="I124" s="2"/>
      <c r="J124" s="2"/>
      <c r="K124" s="2"/>
      <c r="L124" s="2"/>
      <c r="M124" s="4"/>
      <c r="N124" s="4"/>
      <c r="O124" s="2"/>
      <c r="P124" s="2"/>
    </row>
    <row r="125" spans="1:16" ht="21" customHeight="1">
      <c r="A125" s="2"/>
      <c r="B125" s="2"/>
      <c r="C125" s="2"/>
      <c r="D125" s="2"/>
      <c r="E125" s="2"/>
      <c r="F125" s="2"/>
      <c r="G125" s="2"/>
      <c r="H125" s="4"/>
      <c r="I125" s="2"/>
      <c r="J125" s="2"/>
      <c r="K125" s="2"/>
      <c r="L125" s="2"/>
      <c r="M125" s="4"/>
      <c r="N125" s="4"/>
      <c r="O125" s="2"/>
      <c r="P125" s="2"/>
    </row>
    <row r="126" spans="1:16" ht="21" customHeight="1">
      <c r="A126" s="2"/>
      <c r="B126" s="2"/>
      <c r="C126" s="2"/>
      <c r="D126" s="2"/>
      <c r="E126" s="2"/>
      <c r="F126" s="2"/>
      <c r="G126" s="2"/>
      <c r="H126" s="4"/>
      <c r="I126" s="2"/>
      <c r="J126" s="2"/>
      <c r="K126" s="2"/>
      <c r="L126" s="2"/>
      <c r="M126" s="4"/>
      <c r="N126" s="4"/>
      <c r="O126" s="2"/>
      <c r="P126" s="2"/>
    </row>
    <row r="127" spans="1:16" ht="21" customHeight="1">
      <c r="A127" s="2"/>
      <c r="B127" s="2"/>
      <c r="C127" s="2"/>
      <c r="D127" s="2"/>
      <c r="E127" s="2"/>
      <c r="F127" s="2"/>
      <c r="G127" s="2"/>
      <c r="H127" s="4"/>
      <c r="I127" s="2"/>
      <c r="J127" s="2"/>
      <c r="K127" s="2"/>
      <c r="L127" s="2"/>
      <c r="M127" s="4"/>
      <c r="N127" s="4"/>
      <c r="O127" s="2"/>
      <c r="P127" s="2"/>
    </row>
    <row r="128" spans="1:16" ht="21" customHeight="1">
      <c r="A128" s="2"/>
      <c r="B128" s="2"/>
      <c r="C128" s="2"/>
      <c r="D128" s="2"/>
      <c r="E128" s="2"/>
      <c r="F128" s="2"/>
      <c r="G128" s="2"/>
      <c r="H128" s="4"/>
      <c r="I128" s="2"/>
      <c r="J128" s="2"/>
      <c r="K128" s="2"/>
      <c r="L128" s="2"/>
      <c r="M128" s="4"/>
      <c r="N128" s="4"/>
      <c r="O128" s="2"/>
      <c r="P128" s="2"/>
    </row>
    <row r="129" spans="1:16" ht="21" customHeight="1">
      <c r="A129" s="2"/>
      <c r="B129" s="2"/>
      <c r="C129" s="2"/>
      <c r="D129" s="2"/>
      <c r="E129" s="2"/>
      <c r="F129" s="2"/>
      <c r="G129" s="2"/>
      <c r="H129" s="4"/>
      <c r="I129" s="2"/>
      <c r="J129" s="2"/>
      <c r="K129" s="2"/>
      <c r="L129" s="2"/>
      <c r="M129" s="4"/>
      <c r="N129" s="4"/>
      <c r="O129" s="2"/>
      <c r="P129" s="2"/>
    </row>
    <row r="130" spans="1:16" ht="21" customHeight="1">
      <c r="A130" s="2"/>
      <c r="B130" s="2"/>
      <c r="C130" s="2"/>
      <c r="D130" s="2"/>
      <c r="E130" s="2"/>
      <c r="F130" s="2"/>
      <c r="G130" s="2"/>
      <c r="H130" s="4"/>
      <c r="I130" s="2"/>
      <c r="J130" s="2"/>
      <c r="K130" s="2"/>
      <c r="L130" s="2"/>
      <c r="M130" s="4"/>
      <c r="N130" s="4"/>
      <c r="O130" s="2"/>
      <c r="P130" s="2"/>
    </row>
    <row r="131" spans="1:16" ht="21" customHeight="1">
      <c r="A131" s="2"/>
      <c r="B131" s="2"/>
      <c r="C131" s="2"/>
      <c r="D131" s="2"/>
      <c r="E131" s="2"/>
      <c r="F131" s="2"/>
      <c r="G131" s="2"/>
      <c r="H131" s="4"/>
      <c r="I131" s="2"/>
      <c r="J131" s="2"/>
      <c r="K131" s="2"/>
      <c r="L131" s="2"/>
      <c r="M131" s="4"/>
      <c r="N131" s="4"/>
      <c r="O131" s="2"/>
      <c r="P131" s="2"/>
    </row>
    <row r="132" spans="1:16" ht="21" customHeight="1">
      <c r="A132" s="2"/>
      <c r="B132" s="2"/>
      <c r="C132" s="2"/>
      <c r="D132" s="2"/>
      <c r="E132" s="2"/>
      <c r="F132" s="2"/>
      <c r="G132" s="2"/>
      <c r="H132" s="4"/>
      <c r="I132" s="2"/>
      <c r="J132" s="2"/>
      <c r="K132" s="2"/>
      <c r="L132" s="2"/>
      <c r="M132" s="4"/>
      <c r="N132" s="4"/>
      <c r="O132" s="2"/>
      <c r="P132" s="2"/>
    </row>
    <row r="133" spans="1:16" ht="21" customHeight="1">
      <c r="A133" s="2"/>
      <c r="B133" s="2"/>
      <c r="C133" s="2"/>
      <c r="D133" s="2"/>
      <c r="E133" s="2"/>
      <c r="F133" s="2"/>
      <c r="G133" s="2"/>
      <c r="H133" s="4"/>
      <c r="I133" s="2"/>
      <c r="J133" s="2"/>
      <c r="K133" s="2"/>
      <c r="L133" s="2"/>
      <c r="M133" s="4"/>
      <c r="N133" s="4"/>
      <c r="O133" s="2"/>
      <c r="P133" s="2"/>
    </row>
    <row r="134" spans="1:16" ht="21" customHeight="1">
      <c r="A134" s="2"/>
      <c r="B134" s="2"/>
      <c r="C134" s="2"/>
      <c r="D134" s="2"/>
      <c r="E134" s="2"/>
      <c r="F134" s="2"/>
      <c r="G134" s="2"/>
      <c r="H134" s="4"/>
      <c r="I134" s="2"/>
      <c r="J134" s="2"/>
      <c r="K134" s="2"/>
      <c r="L134" s="2"/>
      <c r="M134" s="4"/>
      <c r="N134" s="4"/>
      <c r="O134" s="2"/>
      <c r="P134" s="2"/>
    </row>
    <row r="135" spans="1:16" ht="21" customHeight="1">
      <c r="A135" s="2"/>
      <c r="B135" s="2"/>
      <c r="C135" s="2"/>
      <c r="D135" s="2"/>
      <c r="E135" s="2"/>
      <c r="F135" s="2"/>
      <c r="G135" s="2"/>
      <c r="H135" s="4"/>
      <c r="I135" s="2"/>
      <c r="J135" s="2"/>
      <c r="K135" s="2"/>
      <c r="L135" s="2"/>
      <c r="M135" s="4"/>
      <c r="N135" s="4"/>
      <c r="O135" s="2"/>
      <c r="P135" s="2"/>
    </row>
    <row r="136" spans="1:16" ht="21" customHeight="1">
      <c r="A136" s="2"/>
      <c r="B136" s="2"/>
      <c r="C136" s="2"/>
      <c r="D136" s="2"/>
      <c r="E136" s="2"/>
      <c r="F136" s="2"/>
      <c r="G136" s="2"/>
      <c r="H136" s="4"/>
      <c r="I136" s="2"/>
      <c r="J136" s="2"/>
      <c r="K136" s="2"/>
      <c r="L136" s="2"/>
      <c r="M136" s="4"/>
      <c r="N136" s="4"/>
      <c r="O136" s="2"/>
      <c r="P136" s="2"/>
    </row>
    <row r="137" spans="1:16" ht="21" customHeight="1">
      <c r="A137" s="2"/>
      <c r="B137" s="2"/>
      <c r="C137" s="2"/>
      <c r="D137" s="2"/>
      <c r="E137" s="2"/>
      <c r="F137" s="2"/>
      <c r="G137" s="2"/>
      <c r="H137" s="4"/>
      <c r="I137" s="2"/>
      <c r="J137" s="2"/>
      <c r="K137" s="2"/>
      <c r="L137" s="2"/>
      <c r="M137" s="4"/>
      <c r="N137" s="4"/>
      <c r="O137" s="2"/>
      <c r="P137" s="2"/>
    </row>
    <row r="138" spans="1:16" ht="21" customHeight="1">
      <c r="A138" s="2"/>
      <c r="B138" s="2"/>
      <c r="C138" s="2"/>
      <c r="D138" s="2"/>
      <c r="E138" s="2"/>
      <c r="F138" s="2"/>
      <c r="G138" s="2"/>
      <c r="H138" s="4"/>
      <c r="I138" s="2"/>
      <c r="J138" s="2"/>
      <c r="K138" s="2"/>
      <c r="L138" s="2"/>
      <c r="M138" s="4"/>
      <c r="N138" s="4"/>
      <c r="O138" s="2"/>
      <c r="P138" s="2"/>
    </row>
    <row r="139" spans="1:16" ht="21" customHeight="1">
      <c r="A139" s="2"/>
      <c r="B139" s="2"/>
      <c r="C139" s="2"/>
      <c r="D139" s="2"/>
      <c r="E139" s="2"/>
      <c r="F139" s="2"/>
      <c r="G139" s="2"/>
      <c r="H139" s="4"/>
      <c r="I139" s="2"/>
      <c r="J139" s="2"/>
      <c r="K139" s="2"/>
      <c r="L139" s="2"/>
      <c r="M139" s="4"/>
      <c r="N139" s="4"/>
      <c r="O139" s="2"/>
      <c r="P139" s="2"/>
    </row>
    <row r="140" spans="1:16" ht="21" customHeight="1">
      <c r="A140" s="2"/>
      <c r="B140" s="2"/>
      <c r="C140" s="2"/>
      <c r="D140" s="2"/>
      <c r="E140" s="2"/>
      <c r="F140" s="2"/>
      <c r="G140" s="2"/>
      <c r="H140" s="4"/>
      <c r="I140" s="2"/>
      <c r="J140" s="2"/>
      <c r="K140" s="2"/>
      <c r="L140" s="2"/>
      <c r="M140" s="4"/>
      <c r="N140" s="4"/>
      <c r="O140" s="2"/>
      <c r="P140" s="2"/>
    </row>
    <row r="141" spans="1:16" ht="21" customHeight="1">
      <c r="A141" s="2"/>
      <c r="B141" s="2"/>
      <c r="C141" s="2"/>
      <c r="D141" s="2"/>
      <c r="E141" s="2"/>
      <c r="F141" s="2"/>
      <c r="G141" s="2"/>
      <c r="H141" s="4"/>
      <c r="I141" s="2"/>
      <c r="J141" s="2"/>
      <c r="K141" s="2"/>
      <c r="L141" s="2"/>
      <c r="M141" s="4"/>
      <c r="N141" s="4"/>
      <c r="O141" s="2"/>
      <c r="P141" s="2"/>
    </row>
    <row r="142" spans="1:16" ht="21" customHeight="1">
      <c r="A142" s="2"/>
      <c r="B142" s="2"/>
      <c r="C142" s="2"/>
      <c r="D142" s="2"/>
      <c r="E142" s="2"/>
      <c r="F142" s="2"/>
      <c r="G142" s="2"/>
      <c r="H142" s="4"/>
      <c r="I142" s="2"/>
      <c r="J142" s="2"/>
      <c r="K142" s="2"/>
      <c r="L142" s="2"/>
      <c r="M142" s="4"/>
      <c r="N142" s="4"/>
      <c r="O142" s="2"/>
      <c r="P142" s="2"/>
    </row>
    <row r="143" spans="1:16" ht="21" customHeight="1">
      <c r="A143" s="2"/>
      <c r="B143" s="2"/>
      <c r="C143" s="2"/>
      <c r="D143" s="2"/>
      <c r="E143" s="2"/>
      <c r="F143" s="2"/>
      <c r="G143" s="2"/>
      <c r="H143" s="4"/>
      <c r="I143" s="2"/>
      <c r="J143" s="2"/>
      <c r="K143" s="2"/>
      <c r="L143" s="2"/>
      <c r="M143" s="4"/>
      <c r="N143" s="4"/>
      <c r="O143" s="2"/>
      <c r="P143" s="2"/>
    </row>
    <row r="144" spans="1:16" ht="21" customHeight="1">
      <c r="A144" s="2"/>
      <c r="B144" s="2"/>
      <c r="C144" s="2"/>
      <c r="D144" s="2"/>
      <c r="E144" s="2"/>
      <c r="F144" s="2"/>
      <c r="G144" s="2"/>
      <c r="H144" s="4"/>
      <c r="I144" s="2"/>
      <c r="J144" s="2"/>
      <c r="K144" s="2"/>
      <c r="L144" s="2"/>
      <c r="M144" s="4"/>
      <c r="N144" s="4"/>
      <c r="O144" s="2"/>
      <c r="P144" s="2"/>
    </row>
    <row r="145" spans="1:16" ht="21" customHeight="1">
      <c r="A145" s="2"/>
      <c r="B145" s="2"/>
      <c r="C145" s="2"/>
      <c r="D145" s="2"/>
      <c r="E145" s="2"/>
      <c r="F145" s="2"/>
      <c r="G145" s="2"/>
      <c r="H145" s="4"/>
      <c r="I145" s="2"/>
      <c r="J145" s="2"/>
      <c r="K145" s="2"/>
      <c r="L145" s="2"/>
      <c r="M145" s="4"/>
      <c r="N145" s="4"/>
      <c r="O145" s="2"/>
      <c r="P145" s="2"/>
    </row>
    <row r="146" spans="1:16" ht="21" customHeight="1">
      <c r="A146" s="2"/>
      <c r="B146" s="2"/>
      <c r="C146" s="2"/>
      <c r="D146" s="2"/>
      <c r="E146" s="2"/>
      <c r="F146" s="2"/>
      <c r="G146" s="2"/>
      <c r="H146" s="4"/>
      <c r="I146" s="2"/>
      <c r="J146" s="2"/>
      <c r="K146" s="2"/>
      <c r="L146" s="2"/>
      <c r="M146" s="4"/>
      <c r="N146" s="4"/>
      <c r="O146" s="2"/>
      <c r="P146" s="2"/>
    </row>
    <row r="147" spans="1:16" ht="21" customHeight="1">
      <c r="A147" s="2"/>
      <c r="B147" s="2"/>
      <c r="C147" s="2"/>
      <c r="D147" s="2"/>
      <c r="E147" s="2"/>
      <c r="F147" s="2"/>
      <c r="G147" s="2"/>
      <c r="H147" s="4"/>
      <c r="I147" s="2"/>
      <c r="J147" s="2"/>
      <c r="K147" s="2"/>
      <c r="L147" s="2"/>
      <c r="M147" s="4"/>
      <c r="N147" s="4"/>
      <c r="O147" s="2"/>
      <c r="P147" s="2"/>
    </row>
    <row r="148" spans="1:16" ht="21" customHeight="1">
      <c r="A148" s="2"/>
      <c r="B148" s="2"/>
      <c r="C148" s="2"/>
      <c r="D148" s="2"/>
      <c r="E148" s="2"/>
      <c r="F148" s="2"/>
      <c r="G148" s="2"/>
      <c r="H148" s="4"/>
      <c r="I148" s="2"/>
      <c r="J148" s="2"/>
      <c r="K148" s="2"/>
      <c r="L148" s="2"/>
      <c r="M148" s="4"/>
      <c r="N148" s="4"/>
      <c r="O148" s="2"/>
      <c r="P148" s="2"/>
    </row>
    <row r="149" spans="1:16" ht="21" customHeight="1">
      <c r="A149" s="2"/>
      <c r="B149" s="2"/>
      <c r="C149" s="2"/>
      <c r="D149" s="2"/>
      <c r="E149" s="2"/>
      <c r="F149" s="2"/>
      <c r="G149" s="2"/>
      <c r="H149" s="4"/>
      <c r="I149" s="2"/>
      <c r="J149" s="2"/>
      <c r="K149" s="2"/>
      <c r="L149" s="2"/>
      <c r="M149" s="4"/>
      <c r="N149" s="4"/>
      <c r="O149" s="2"/>
      <c r="P149" s="2"/>
    </row>
    <row r="150" spans="1:16" ht="21" customHeight="1">
      <c r="A150" s="2"/>
      <c r="B150" s="2"/>
      <c r="C150" s="2"/>
      <c r="D150" s="2"/>
      <c r="E150" s="2"/>
      <c r="F150" s="2"/>
      <c r="G150" s="2"/>
      <c r="H150" s="4"/>
      <c r="I150" s="2"/>
      <c r="J150" s="2"/>
      <c r="K150" s="2"/>
      <c r="L150" s="2"/>
      <c r="M150" s="4"/>
      <c r="N150" s="4"/>
      <c r="O150" s="2"/>
      <c r="P150" s="2"/>
    </row>
    <row r="151" spans="1:16" ht="21" customHeight="1">
      <c r="A151" s="2"/>
      <c r="B151" s="2"/>
      <c r="C151" s="2"/>
      <c r="D151" s="2"/>
      <c r="E151" s="2"/>
      <c r="F151" s="2"/>
      <c r="G151" s="2"/>
      <c r="H151" s="4"/>
      <c r="I151" s="2"/>
      <c r="J151" s="2"/>
      <c r="K151" s="2"/>
      <c r="L151" s="2"/>
      <c r="M151" s="4"/>
      <c r="N151" s="4"/>
      <c r="O151" s="2"/>
      <c r="P151" s="2"/>
    </row>
    <row r="152" spans="1:16" ht="21" customHeight="1">
      <c r="A152" s="2"/>
      <c r="B152" s="2"/>
      <c r="C152" s="2"/>
      <c r="D152" s="2"/>
      <c r="E152" s="2"/>
      <c r="F152" s="2"/>
      <c r="G152" s="2"/>
      <c r="H152" s="4"/>
      <c r="I152" s="2"/>
      <c r="J152" s="2"/>
      <c r="K152" s="2"/>
      <c r="L152" s="2"/>
      <c r="M152" s="4"/>
      <c r="N152" s="4"/>
      <c r="O152" s="2"/>
      <c r="P152" s="2"/>
    </row>
    <row r="153" spans="1:16" ht="21" customHeight="1">
      <c r="A153" s="2"/>
      <c r="B153" s="2"/>
      <c r="C153" s="2"/>
      <c r="D153" s="2"/>
      <c r="E153" s="2"/>
      <c r="F153" s="2"/>
      <c r="G153" s="2"/>
      <c r="H153" s="4"/>
      <c r="I153" s="2"/>
      <c r="J153" s="2"/>
      <c r="K153" s="2"/>
      <c r="L153" s="2"/>
      <c r="M153" s="4"/>
      <c r="N153" s="4"/>
      <c r="O153" s="2"/>
      <c r="P153" s="2"/>
    </row>
    <row r="154" spans="1:16" ht="21" customHeight="1">
      <c r="A154" s="2"/>
      <c r="B154" s="2"/>
      <c r="C154" s="2"/>
      <c r="D154" s="2"/>
      <c r="E154" s="2"/>
      <c r="F154" s="2"/>
      <c r="G154" s="2"/>
      <c r="H154" s="4"/>
      <c r="I154" s="2"/>
      <c r="J154" s="2"/>
      <c r="K154" s="2"/>
      <c r="L154" s="2"/>
      <c r="M154" s="4"/>
      <c r="N154" s="4"/>
      <c r="O154" s="2"/>
      <c r="P154" s="2"/>
    </row>
    <row r="155" spans="1:16" ht="21" customHeight="1">
      <c r="A155" s="2"/>
      <c r="B155" s="2"/>
      <c r="C155" s="2"/>
      <c r="D155" s="2"/>
      <c r="E155" s="2"/>
      <c r="F155" s="2"/>
      <c r="G155" s="2"/>
      <c r="H155" s="4"/>
      <c r="I155" s="2"/>
      <c r="J155" s="2"/>
      <c r="K155" s="2"/>
      <c r="L155" s="2"/>
      <c r="M155" s="4"/>
      <c r="N155" s="4"/>
      <c r="O155" s="2"/>
      <c r="P155" s="2"/>
    </row>
    <row r="156" spans="1:16" ht="21" customHeight="1">
      <c r="A156" s="2"/>
      <c r="B156" s="2"/>
      <c r="C156" s="2"/>
      <c r="D156" s="2"/>
      <c r="E156" s="2"/>
      <c r="F156" s="2"/>
      <c r="G156" s="2"/>
      <c r="H156" s="4"/>
      <c r="I156" s="2"/>
      <c r="J156" s="2"/>
      <c r="K156" s="2"/>
      <c r="L156" s="2"/>
      <c r="M156" s="4"/>
      <c r="N156" s="4"/>
      <c r="O156" s="2"/>
      <c r="P156" s="2"/>
    </row>
    <row r="157" spans="1:16" ht="21" customHeight="1">
      <c r="A157" s="2"/>
      <c r="B157" s="2"/>
      <c r="C157" s="2"/>
      <c r="D157" s="2"/>
      <c r="E157" s="2"/>
      <c r="F157" s="2"/>
      <c r="G157" s="2"/>
      <c r="H157" s="4"/>
      <c r="I157" s="2"/>
      <c r="J157" s="2"/>
      <c r="K157" s="2"/>
      <c r="L157" s="2"/>
      <c r="M157" s="4"/>
      <c r="N157" s="4"/>
      <c r="O157" s="2"/>
      <c r="P157" s="2"/>
    </row>
    <row r="158" spans="1:16" ht="21" customHeight="1">
      <c r="A158" s="2"/>
      <c r="B158" s="2"/>
      <c r="C158" s="2"/>
      <c r="D158" s="2"/>
      <c r="E158" s="2"/>
      <c r="F158" s="2"/>
      <c r="G158" s="2"/>
      <c r="H158" s="4"/>
      <c r="I158" s="2"/>
      <c r="J158" s="2"/>
      <c r="K158" s="2"/>
      <c r="L158" s="2"/>
      <c r="M158" s="4"/>
      <c r="N158" s="4"/>
      <c r="O158" s="2"/>
      <c r="P158" s="2"/>
    </row>
    <row r="159" spans="1:16" ht="21" customHeight="1">
      <c r="A159" s="2"/>
      <c r="B159" s="2"/>
      <c r="C159" s="2"/>
      <c r="D159" s="2"/>
      <c r="E159" s="2"/>
      <c r="F159" s="2"/>
      <c r="G159" s="2"/>
      <c r="H159" s="4"/>
      <c r="I159" s="2"/>
      <c r="J159" s="2"/>
      <c r="K159" s="2"/>
      <c r="L159" s="2"/>
      <c r="M159" s="4"/>
      <c r="N159" s="4"/>
      <c r="O159" s="2"/>
      <c r="P159" s="2"/>
    </row>
    <row r="160" spans="1:16" ht="21" customHeight="1">
      <c r="A160" s="2"/>
      <c r="B160" s="2"/>
      <c r="C160" s="2"/>
      <c r="D160" s="2"/>
      <c r="E160" s="2"/>
      <c r="F160" s="2"/>
      <c r="G160" s="2"/>
      <c r="H160" s="4"/>
      <c r="I160" s="2"/>
      <c r="J160" s="2"/>
      <c r="K160" s="2"/>
      <c r="L160" s="2"/>
      <c r="M160" s="4"/>
      <c r="N160" s="4"/>
      <c r="O160" s="2"/>
      <c r="P160" s="2"/>
    </row>
    <row r="161" spans="1:16" ht="21" customHeight="1">
      <c r="A161" s="2"/>
      <c r="B161" s="2"/>
      <c r="C161" s="2"/>
      <c r="D161" s="2"/>
      <c r="E161" s="2"/>
      <c r="F161" s="2"/>
      <c r="G161" s="2"/>
      <c r="H161" s="4"/>
      <c r="I161" s="2"/>
      <c r="J161" s="2"/>
      <c r="K161" s="2"/>
      <c r="L161" s="2"/>
      <c r="M161" s="4"/>
      <c r="N161" s="4"/>
      <c r="O161" s="2"/>
      <c r="P161" s="2"/>
    </row>
    <row r="162" spans="1:16" ht="21" customHeight="1">
      <c r="A162" s="2"/>
      <c r="B162" s="2"/>
      <c r="C162" s="2"/>
      <c r="D162" s="2"/>
      <c r="E162" s="2"/>
      <c r="F162" s="2"/>
      <c r="G162" s="2"/>
      <c r="H162" s="4"/>
      <c r="I162" s="2"/>
      <c r="J162" s="2"/>
      <c r="K162" s="2"/>
      <c r="L162" s="2"/>
      <c r="M162" s="4"/>
      <c r="N162" s="4"/>
      <c r="O162" s="2"/>
      <c r="P162" s="2"/>
    </row>
    <row r="163" spans="1:16" ht="21" customHeight="1">
      <c r="A163" s="2"/>
      <c r="B163" s="2"/>
      <c r="C163" s="2"/>
      <c r="D163" s="2"/>
      <c r="E163" s="2"/>
      <c r="F163" s="2"/>
      <c r="G163" s="2"/>
      <c r="H163" s="4"/>
      <c r="I163" s="2"/>
      <c r="J163" s="2"/>
      <c r="K163" s="2"/>
      <c r="L163" s="2"/>
      <c r="M163" s="4"/>
      <c r="N163" s="4"/>
      <c r="O163" s="2"/>
      <c r="P163" s="2"/>
    </row>
    <row r="164" spans="1:16" ht="21" customHeight="1">
      <c r="A164" s="2"/>
      <c r="B164" s="2"/>
      <c r="C164" s="2"/>
      <c r="D164" s="2"/>
      <c r="E164" s="2"/>
      <c r="F164" s="2"/>
      <c r="G164" s="2"/>
      <c r="H164" s="4"/>
      <c r="I164" s="2"/>
      <c r="J164" s="2"/>
      <c r="K164" s="2"/>
      <c r="L164" s="2"/>
      <c r="M164" s="4"/>
      <c r="N164" s="4"/>
      <c r="O164" s="2"/>
      <c r="P164" s="2"/>
    </row>
    <row r="165" spans="1:16" ht="21" customHeight="1">
      <c r="A165" s="2"/>
      <c r="B165" s="2"/>
      <c r="C165" s="2"/>
      <c r="D165" s="2"/>
      <c r="E165" s="2"/>
      <c r="F165" s="2"/>
      <c r="G165" s="2"/>
      <c r="H165" s="4"/>
      <c r="I165" s="2"/>
      <c r="J165" s="2"/>
      <c r="K165" s="2"/>
      <c r="L165" s="2"/>
      <c r="M165" s="4"/>
      <c r="N165" s="4"/>
      <c r="O165" s="2"/>
      <c r="P165" s="2"/>
    </row>
    <row r="166" spans="1:16" ht="21" customHeight="1">
      <c r="A166" s="2"/>
      <c r="B166" s="2"/>
      <c r="C166" s="2"/>
      <c r="D166" s="2"/>
      <c r="E166" s="2"/>
      <c r="F166" s="2"/>
      <c r="G166" s="2"/>
      <c r="H166" s="4"/>
      <c r="I166" s="2"/>
      <c r="J166" s="2"/>
      <c r="K166" s="2"/>
      <c r="L166" s="2"/>
      <c r="M166" s="4"/>
      <c r="N166" s="4"/>
      <c r="O166" s="2"/>
      <c r="P166" s="2"/>
    </row>
    <row r="167" spans="1:16" ht="21" customHeight="1">
      <c r="A167" s="2"/>
      <c r="B167" s="2"/>
      <c r="C167" s="2"/>
      <c r="D167" s="2"/>
      <c r="E167" s="2"/>
      <c r="F167" s="2"/>
      <c r="G167" s="2"/>
      <c r="H167" s="4"/>
      <c r="I167" s="2"/>
      <c r="J167" s="2"/>
      <c r="K167" s="2"/>
      <c r="L167" s="2"/>
      <c r="M167" s="4"/>
      <c r="N167" s="4"/>
      <c r="O167" s="2"/>
      <c r="P167" s="2"/>
    </row>
    <row r="168" spans="1:16" ht="21" customHeight="1">
      <c r="A168" s="2"/>
      <c r="B168" s="2"/>
      <c r="C168" s="2"/>
      <c r="D168" s="2"/>
      <c r="E168" s="2"/>
      <c r="F168" s="2"/>
      <c r="G168" s="2"/>
      <c r="H168" s="4"/>
      <c r="I168" s="2"/>
      <c r="J168" s="2"/>
      <c r="K168" s="2"/>
      <c r="L168" s="2"/>
      <c r="M168" s="4"/>
      <c r="N168" s="4"/>
      <c r="O168" s="2"/>
      <c r="P168" s="2"/>
    </row>
    <row r="169" spans="1:16" ht="21" customHeight="1">
      <c r="A169" s="2"/>
      <c r="B169" s="2"/>
      <c r="C169" s="2"/>
      <c r="D169" s="2"/>
      <c r="E169" s="2"/>
      <c r="F169" s="2"/>
      <c r="G169" s="2"/>
      <c r="H169" s="4"/>
      <c r="I169" s="2"/>
      <c r="J169" s="2"/>
      <c r="K169" s="2"/>
      <c r="L169" s="2"/>
      <c r="M169" s="4"/>
      <c r="N169" s="4"/>
      <c r="O169" s="2"/>
      <c r="P169" s="2"/>
    </row>
    <row r="170" spans="1:16" ht="21" customHeight="1">
      <c r="A170" s="2"/>
      <c r="B170" s="2"/>
      <c r="C170" s="2"/>
      <c r="D170" s="2"/>
      <c r="E170" s="2"/>
      <c r="F170" s="2"/>
      <c r="G170" s="2"/>
      <c r="H170" s="4"/>
      <c r="I170" s="2"/>
      <c r="J170" s="2"/>
      <c r="K170" s="2"/>
      <c r="L170" s="2"/>
      <c r="M170" s="4"/>
      <c r="N170" s="4"/>
      <c r="O170" s="2"/>
      <c r="P170" s="2"/>
    </row>
    <row r="171" spans="1:16" ht="21" customHeight="1">
      <c r="A171" s="2"/>
      <c r="B171" s="2"/>
      <c r="C171" s="2"/>
      <c r="D171" s="2"/>
      <c r="E171" s="2"/>
      <c r="F171" s="2"/>
      <c r="G171" s="2"/>
      <c r="H171" s="4"/>
      <c r="I171" s="2"/>
      <c r="J171" s="2"/>
      <c r="K171" s="2"/>
      <c r="L171" s="2"/>
      <c r="M171" s="4"/>
      <c r="N171" s="4"/>
      <c r="O171" s="2"/>
      <c r="P171" s="2"/>
    </row>
    <row r="172" spans="1:16" ht="21" customHeight="1">
      <c r="A172" s="2"/>
      <c r="B172" s="2"/>
      <c r="C172" s="2"/>
      <c r="D172" s="2"/>
      <c r="E172" s="2"/>
      <c r="F172" s="2"/>
      <c r="G172" s="2"/>
      <c r="H172" s="4"/>
      <c r="I172" s="2"/>
      <c r="J172" s="2"/>
      <c r="K172" s="2"/>
      <c r="L172" s="2"/>
      <c r="M172" s="4"/>
      <c r="N172" s="4"/>
      <c r="O172" s="2"/>
      <c r="P172" s="2"/>
    </row>
    <row r="173" spans="1:16" ht="21" customHeight="1">
      <c r="A173" s="2"/>
      <c r="B173" s="2"/>
      <c r="C173" s="2"/>
      <c r="D173" s="2"/>
      <c r="E173" s="2"/>
      <c r="F173" s="2"/>
      <c r="G173" s="2"/>
      <c r="H173" s="4"/>
      <c r="I173" s="2"/>
      <c r="J173" s="2"/>
      <c r="K173" s="2"/>
      <c r="L173" s="2"/>
      <c r="M173" s="4"/>
      <c r="N173" s="4"/>
      <c r="O173" s="2"/>
      <c r="P173" s="2"/>
    </row>
    <row r="174" spans="1:16" ht="21" customHeight="1">
      <c r="A174" s="2"/>
      <c r="B174" s="2"/>
      <c r="C174" s="2"/>
      <c r="D174" s="2"/>
      <c r="E174" s="2"/>
      <c r="F174" s="2"/>
      <c r="G174" s="2"/>
      <c r="H174" s="4"/>
      <c r="I174" s="2"/>
      <c r="J174" s="2"/>
      <c r="K174" s="2"/>
      <c r="L174" s="2"/>
      <c r="M174" s="4"/>
      <c r="N174" s="4"/>
      <c r="O174" s="2"/>
      <c r="P174" s="2"/>
    </row>
    <row r="175" spans="1:16" ht="21" customHeight="1">
      <c r="A175" s="2"/>
      <c r="B175" s="2"/>
      <c r="C175" s="2"/>
      <c r="D175" s="2"/>
      <c r="E175" s="2"/>
      <c r="F175" s="2"/>
      <c r="G175" s="2"/>
      <c r="H175" s="4"/>
      <c r="I175" s="2"/>
      <c r="J175" s="2"/>
      <c r="K175" s="2"/>
      <c r="L175" s="2"/>
      <c r="M175" s="4"/>
      <c r="N175" s="4"/>
      <c r="O175" s="2"/>
      <c r="P175" s="2"/>
    </row>
    <row r="176" spans="1:16" ht="21" customHeight="1">
      <c r="A176" s="2"/>
      <c r="B176" s="2"/>
      <c r="C176" s="2"/>
      <c r="D176" s="2"/>
      <c r="E176" s="2"/>
      <c r="F176" s="2"/>
      <c r="G176" s="2"/>
      <c r="H176" s="4"/>
      <c r="I176" s="2"/>
      <c r="J176" s="2"/>
      <c r="K176" s="2"/>
      <c r="L176" s="2"/>
      <c r="M176" s="4"/>
      <c r="N176" s="4"/>
      <c r="O176" s="2"/>
      <c r="P176" s="2"/>
    </row>
    <row r="177" spans="1:16" ht="21" customHeight="1">
      <c r="A177" s="2"/>
      <c r="B177" s="2"/>
      <c r="C177" s="2"/>
      <c r="D177" s="2"/>
      <c r="E177" s="2"/>
      <c r="F177" s="2"/>
      <c r="G177" s="2"/>
      <c r="H177" s="4"/>
      <c r="I177" s="2"/>
      <c r="J177" s="2"/>
      <c r="K177" s="2"/>
      <c r="L177" s="2"/>
      <c r="M177" s="4"/>
      <c r="N177" s="4"/>
      <c r="O177" s="2"/>
      <c r="P177" s="2"/>
    </row>
    <row r="178" spans="1:16" ht="21" customHeight="1">
      <c r="A178" s="2"/>
      <c r="B178" s="2"/>
      <c r="C178" s="2"/>
      <c r="D178" s="2"/>
      <c r="E178" s="2"/>
      <c r="F178" s="2"/>
      <c r="G178" s="2"/>
      <c r="H178" s="4"/>
      <c r="I178" s="2"/>
      <c r="J178" s="2"/>
      <c r="K178" s="2"/>
      <c r="L178" s="2"/>
      <c r="M178" s="4"/>
      <c r="N178" s="4"/>
      <c r="O178" s="2"/>
      <c r="P178" s="2"/>
    </row>
    <row r="179" spans="1:16" ht="21" customHeight="1">
      <c r="A179" s="2"/>
      <c r="B179" s="2"/>
      <c r="C179" s="2"/>
      <c r="D179" s="2"/>
      <c r="E179" s="2"/>
      <c r="F179" s="2"/>
      <c r="G179" s="2"/>
      <c r="H179" s="4"/>
      <c r="I179" s="2"/>
      <c r="J179" s="2"/>
      <c r="K179" s="2"/>
      <c r="L179" s="2"/>
      <c r="M179" s="4"/>
      <c r="N179" s="4"/>
      <c r="O179" s="2"/>
      <c r="P179" s="2"/>
    </row>
    <row r="180" spans="1:16" ht="21" customHeight="1">
      <c r="A180" s="2"/>
      <c r="B180" s="2"/>
      <c r="C180" s="2"/>
      <c r="D180" s="2"/>
      <c r="E180" s="2"/>
      <c r="F180" s="2"/>
      <c r="G180" s="2"/>
      <c r="H180" s="4"/>
      <c r="I180" s="2"/>
      <c r="J180" s="2"/>
      <c r="K180" s="2"/>
      <c r="L180" s="2"/>
      <c r="M180" s="4"/>
      <c r="N180" s="4"/>
      <c r="O180" s="2"/>
      <c r="P180" s="2"/>
    </row>
    <row r="181" spans="1:16" ht="21" customHeight="1">
      <c r="A181" s="2"/>
      <c r="B181" s="2"/>
      <c r="C181" s="2"/>
      <c r="D181" s="2"/>
      <c r="E181" s="2"/>
      <c r="F181" s="2"/>
      <c r="G181" s="2"/>
      <c r="H181" s="4"/>
      <c r="I181" s="2"/>
      <c r="J181" s="2"/>
      <c r="K181" s="2"/>
      <c r="L181" s="2"/>
      <c r="M181" s="4"/>
      <c r="N181" s="4"/>
      <c r="O181" s="2"/>
      <c r="P181" s="2"/>
    </row>
    <row r="182" spans="1:16" ht="21" customHeight="1">
      <c r="A182" s="2"/>
      <c r="B182" s="2"/>
      <c r="C182" s="2"/>
      <c r="D182" s="2"/>
      <c r="E182" s="2"/>
      <c r="F182" s="2"/>
      <c r="G182" s="2"/>
      <c r="H182" s="4"/>
      <c r="I182" s="2"/>
      <c r="J182" s="2"/>
      <c r="K182" s="2"/>
      <c r="L182" s="2"/>
      <c r="M182" s="4"/>
      <c r="N182" s="4"/>
      <c r="O182" s="2"/>
      <c r="P182" s="2"/>
    </row>
    <row r="183" spans="1:16" ht="21" customHeight="1">
      <c r="A183" s="2"/>
      <c r="B183" s="2"/>
      <c r="C183" s="2"/>
      <c r="D183" s="2"/>
      <c r="E183" s="2"/>
      <c r="F183" s="2"/>
      <c r="G183" s="2"/>
      <c r="H183" s="4"/>
      <c r="I183" s="2"/>
      <c r="J183" s="2"/>
      <c r="K183" s="2"/>
      <c r="L183" s="2"/>
      <c r="M183" s="4"/>
      <c r="N183" s="4"/>
      <c r="O183" s="2"/>
      <c r="P183" s="2"/>
    </row>
    <row r="184" spans="1:16" ht="21" customHeight="1">
      <c r="A184" s="2"/>
      <c r="B184" s="2"/>
      <c r="C184" s="2"/>
      <c r="D184" s="2"/>
      <c r="E184" s="2"/>
      <c r="F184" s="2"/>
      <c r="G184" s="2"/>
      <c r="H184" s="4"/>
      <c r="I184" s="2"/>
      <c r="J184" s="2"/>
      <c r="K184" s="2"/>
      <c r="L184" s="2"/>
      <c r="M184" s="4"/>
      <c r="N184" s="4"/>
      <c r="O184" s="2"/>
      <c r="P184" s="2"/>
    </row>
    <row r="185" spans="1:16" ht="21" customHeight="1">
      <c r="A185" s="2"/>
      <c r="B185" s="2"/>
      <c r="C185" s="2"/>
      <c r="D185" s="2"/>
      <c r="E185" s="2"/>
      <c r="F185" s="2"/>
      <c r="G185" s="2"/>
      <c r="H185" s="4"/>
      <c r="I185" s="2"/>
      <c r="J185" s="2"/>
      <c r="K185" s="2"/>
      <c r="L185" s="2"/>
      <c r="M185" s="4"/>
      <c r="N185" s="4"/>
      <c r="O185" s="2"/>
      <c r="P185" s="2"/>
    </row>
    <row r="186" spans="1:16" ht="21" customHeight="1">
      <c r="A186" s="2"/>
      <c r="B186" s="2"/>
      <c r="C186" s="2"/>
      <c r="D186" s="2"/>
      <c r="E186" s="2"/>
      <c r="F186" s="2"/>
      <c r="G186" s="2"/>
      <c r="H186" s="4"/>
      <c r="I186" s="2"/>
      <c r="J186" s="2"/>
      <c r="K186" s="2"/>
      <c r="L186" s="2"/>
      <c r="M186" s="4"/>
      <c r="N186" s="4"/>
      <c r="O186" s="2"/>
      <c r="P186" s="2"/>
    </row>
    <row r="187" spans="1:16" ht="21" customHeight="1">
      <c r="A187" s="2"/>
      <c r="B187" s="2"/>
      <c r="C187" s="2"/>
      <c r="D187" s="2"/>
      <c r="E187" s="2"/>
      <c r="F187" s="2"/>
      <c r="G187" s="2"/>
      <c r="H187" s="4"/>
      <c r="I187" s="2"/>
      <c r="J187" s="2"/>
      <c r="K187" s="2"/>
      <c r="L187" s="2"/>
      <c r="M187" s="4"/>
      <c r="N187" s="4"/>
      <c r="O187" s="2"/>
      <c r="P187" s="2"/>
    </row>
    <row r="188" spans="1:16" ht="21" customHeight="1">
      <c r="A188" s="2"/>
      <c r="B188" s="2"/>
      <c r="C188" s="2"/>
      <c r="D188" s="2"/>
      <c r="E188" s="2"/>
      <c r="F188" s="2"/>
      <c r="G188" s="2"/>
      <c r="H188" s="4"/>
      <c r="I188" s="2"/>
      <c r="J188" s="2"/>
      <c r="K188" s="2"/>
      <c r="L188" s="2"/>
      <c r="M188" s="4"/>
      <c r="N188" s="4"/>
      <c r="O188" s="2"/>
      <c r="P188" s="2"/>
    </row>
    <row r="189" spans="1:16" ht="21" customHeight="1">
      <c r="A189" s="2"/>
      <c r="B189" s="2"/>
      <c r="C189" s="2"/>
      <c r="D189" s="2"/>
      <c r="E189" s="2"/>
      <c r="F189" s="2"/>
      <c r="G189" s="2"/>
      <c r="H189" s="4"/>
      <c r="I189" s="2"/>
      <c r="J189" s="2"/>
      <c r="K189" s="2"/>
      <c r="L189" s="2"/>
      <c r="M189" s="4"/>
      <c r="N189" s="4"/>
      <c r="O189" s="2"/>
      <c r="P189" s="2"/>
    </row>
    <row r="190" spans="1:16" ht="21" customHeight="1">
      <c r="A190" s="2"/>
      <c r="B190" s="2"/>
      <c r="C190" s="2"/>
      <c r="D190" s="2"/>
      <c r="E190" s="2"/>
      <c r="F190" s="2"/>
      <c r="G190" s="2"/>
      <c r="H190" s="4"/>
      <c r="I190" s="2"/>
      <c r="J190" s="2"/>
      <c r="K190" s="2"/>
      <c r="L190" s="2"/>
      <c r="M190" s="4"/>
      <c r="N190" s="4"/>
      <c r="O190" s="2"/>
      <c r="P190" s="2"/>
    </row>
    <row r="191" spans="1:16" ht="21" customHeight="1">
      <c r="A191" s="2"/>
      <c r="B191" s="2"/>
      <c r="C191" s="2"/>
      <c r="D191" s="2"/>
      <c r="E191" s="2"/>
      <c r="F191" s="2"/>
      <c r="G191" s="2"/>
      <c r="H191" s="4"/>
      <c r="I191" s="2"/>
      <c r="J191" s="2"/>
      <c r="K191" s="2"/>
      <c r="L191" s="2"/>
      <c r="M191" s="4"/>
      <c r="N191" s="4"/>
      <c r="O191" s="2"/>
      <c r="P191" s="2"/>
    </row>
    <row r="192" spans="1:16" ht="21" customHeight="1">
      <c r="A192" s="2"/>
      <c r="B192" s="2"/>
      <c r="C192" s="2"/>
      <c r="D192" s="2"/>
      <c r="E192" s="2"/>
      <c r="F192" s="2"/>
      <c r="G192" s="2"/>
      <c r="H192" s="4"/>
      <c r="I192" s="2"/>
      <c r="J192" s="2"/>
      <c r="K192" s="2"/>
      <c r="L192" s="2"/>
      <c r="M192" s="4"/>
      <c r="N192" s="4"/>
      <c r="O192" s="2"/>
      <c r="P192" s="2"/>
    </row>
    <row r="193" spans="1:16" ht="21" customHeight="1">
      <c r="A193" s="2"/>
      <c r="B193" s="2"/>
      <c r="C193" s="2"/>
      <c r="D193" s="2"/>
      <c r="E193" s="2"/>
      <c r="F193" s="2"/>
      <c r="G193" s="2"/>
      <c r="H193" s="4"/>
      <c r="I193" s="2"/>
      <c r="J193" s="2"/>
      <c r="K193" s="2"/>
      <c r="L193" s="2"/>
      <c r="M193" s="4"/>
      <c r="N193" s="4"/>
      <c r="O193" s="2"/>
      <c r="P193" s="2"/>
    </row>
    <row r="194" spans="1:16" ht="21" customHeight="1">
      <c r="A194" s="2"/>
      <c r="B194" s="2"/>
      <c r="C194" s="2"/>
      <c r="D194" s="2"/>
      <c r="E194" s="2"/>
      <c r="F194" s="2"/>
      <c r="G194" s="2"/>
      <c r="H194" s="4"/>
      <c r="I194" s="2"/>
      <c r="J194" s="2"/>
      <c r="K194" s="2"/>
      <c r="L194" s="2"/>
      <c r="M194" s="4"/>
      <c r="N194" s="4"/>
      <c r="O194" s="2"/>
      <c r="P194" s="2"/>
    </row>
    <row r="195" spans="1:16" ht="21" customHeight="1">
      <c r="A195" s="2"/>
      <c r="B195" s="2"/>
      <c r="C195" s="2"/>
      <c r="D195" s="2"/>
      <c r="E195" s="2"/>
      <c r="F195" s="2"/>
      <c r="G195" s="2"/>
      <c r="H195" s="4"/>
      <c r="I195" s="2"/>
      <c r="J195" s="2"/>
      <c r="K195" s="2"/>
      <c r="L195" s="2"/>
      <c r="M195" s="4"/>
      <c r="N195" s="4"/>
      <c r="O195" s="2"/>
      <c r="P195" s="2"/>
    </row>
    <row r="196" spans="1:16" ht="21" customHeight="1">
      <c r="A196" s="2"/>
      <c r="B196" s="2"/>
      <c r="C196" s="2"/>
      <c r="D196" s="2"/>
      <c r="E196" s="2"/>
      <c r="F196" s="2"/>
      <c r="G196" s="2"/>
      <c r="H196" s="4"/>
      <c r="I196" s="2"/>
      <c r="J196" s="2"/>
      <c r="K196" s="2"/>
      <c r="L196" s="2"/>
      <c r="M196" s="4"/>
      <c r="N196" s="4"/>
      <c r="O196" s="2"/>
      <c r="P196" s="2"/>
    </row>
    <row r="197" spans="1:16" ht="21" customHeight="1">
      <c r="A197" s="2"/>
      <c r="B197" s="2"/>
      <c r="C197" s="2"/>
      <c r="D197" s="2"/>
      <c r="E197" s="2"/>
      <c r="F197" s="2"/>
      <c r="G197" s="2"/>
      <c r="H197" s="4"/>
      <c r="I197" s="2"/>
      <c r="J197" s="2"/>
      <c r="K197" s="2"/>
      <c r="L197" s="2"/>
      <c r="M197" s="4"/>
      <c r="N197" s="4"/>
      <c r="O197" s="2"/>
      <c r="P197" s="2"/>
    </row>
    <row r="198" spans="1:16" ht="21" customHeight="1">
      <c r="A198" s="2"/>
      <c r="B198" s="2"/>
      <c r="C198" s="2"/>
      <c r="D198" s="2"/>
      <c r="E198" s="2"/>
      <c r="F198" s="2"/>
      <c r="G198" s="2"/>
      <c r="H198" s="4"/>
      <c r="I198" s="2"/>
      <c r="J198" s="2"/>
      <c r="K198" s="2"/>
      <c r="L198" s="2"/>
      <c r="M198" s="4"/>
      <c r="N198" s="4"/>
      <c r="O198" s="2"/>
      <c r="P198" s="2"/>
    </row>
    <row r="199" spans="1:16" ht="21" customHeight="1">
      <c r="A199" s="2"/>
      <c r="B199" s="2"/>
      <c r="C199" s="2"/>
      <c r="D199" s="2"/>
      <c r="E199" s="2"/>
      <c r="F199" s="2"/>
      <c r="G199" s="2"/>
      <c r="H199" s="4"/>
      <c r="I199" s="2"/>
      <c r="J199" s="2"/>
      <c r="K199" s="2"/>
      <c r="L199" s="2"/>
      <c r="M199" s="4"/>
      <c r="N199" s="4"/>
      <c r="O199" s="2"/>
      <c r="P199" s="2"/>
    </row>
    <row r="200" spans="1:16" ht="21" customHeight="1">
      <c r="A200" s="2"/>
      <c r="B200" s="2"/>
      <c r="C200" s="2"/>
      <c r="D200" s="2"/>
      <c r="E200" s="2"/>
      <c r="F200" s="2"/>
      <c r="G200" s="2"/>
      <c r="H200" s="4"/>
      <c r="I200" s="2"/>
      <c r="J200" s="2"/>
      <c r="K200" s="2"/>
      <c r="L200" s="2"/>
      <c r="M200" s="4"/>
      <c r="N200" s="4"/>
      <c r="O200" s="2"/>
      <c r="P200" s="2"/>
    </row>
    <row r="201" spans="1:16" ht="21" customHeight="1">
      <c r="A201" s="2"/>
      <c r="B201" s="2"/>
      <c r="C201" s="2"/>
      <c r="D201" s="2"/>
      <c r="E201" s="2"/>
      <c r="F201" s="2"/>
      <c r="G201" s="2"/>
      <c r="H201" s="4"/>
      <c r="I201" s="2"/>
      <c r="J201" s="2"/>
      <c r="K201" s="2"/>
      <c r="L201" s="2"/>
      <c r="M201" s="4"/>
      <c r="N201" s="4"/>
      <c r="O201" s="2"/>
      <c r="P201" s="2"/>
    </row>
    <row r="202" spans="1:16" ht="21" customHeight="1">
      <c r="A202" s="2"/>
      <c r="B202" s="2"/>
      <c r="C202" s="2"/>
      <c r="D202" s="2"/>
      <c r="E202" s="2"/>
      <c r="F202" s="2"/>
      <c r="G202" s="2"/>
      <c r="H202" s="4"/>
      <c r="I202" s="2"/>
      <c r="J202" s="2"/>
      <c r="K202" s="2"/>
      <c r="L202" s="2"/>
      <c r="M202" s="4"/>
      <c r="N202" s="4"/>
      <c r="O202" s="2"/>
      <c r="P202" s="2"/>
    </row>
    <row r="203" spans="1:16" ht="21" customHeight="1">
      <c r="A203" s="2"/>
      <c r="B203" s="2"/>
      <c r="C203" s="2"/>
      <c r="D203" s="2"/>
      <c r="E203" s="2"/>
      <c r="F203" s="2"/>
      <c r="G203" s="2"/>
      <c r="H203" s="4"/>
      <c r="I203" s="2"/>
      <c r="J203" s="2"/>
      <c r="K203" s="2"/>
      <c r="L203" s="2"/>
      <c r="M203" s="4"/>
      <c r="N203" s="4"/>
      <c r="O203" s="2"/>
      <c r="P203" s="2"/>
    </row>
    <row r="204" spans="1:16" ht="21" customHeight="1">
      <c r="A204" s="2"/>
      <c r="B204" s="2"/>
      <c r="C204" s="2"/>
      <c r="D204" s="2"/>
      <c r="E204" s="2"/>
      <c r="F204" s="2"/>
      <c r="G204" s="2"/>
      <c r="H204" s="4"/>
      <c r="I204" s="2"/>
      <c r="J204" s="2"/>
      <c r="K204" s="2"/>
      <c r="L204" s="2"/>
      <c r="M204" s="4"/>
      <c r="N204" s="4"/>
      <c r="O204" s="2"/>
      <c r="P204" s="2"/>
    </row>
    <row r="205" spans="1:16" ht="21" customHeight="1">
      <c r="A205" s="2"/>
      <c r="B205" s="2"/>
      <c r="C205" s="2"/>
      <c r="D205" s="2"/>
      <c r="E205" s="2"/>
      <c r="F205" s="2"/>
      <c r="G205" s="2"/>
      <c r="H205" s="4"/>
      <c r="I205" s="2"/>
      <c r="J205" s="2"/>
      <c r="K205" s="2"/>
      <c r="L205" s="2"/>
      <c r="M205" s="4"/>
      <c r="N205" s="4"/>
      <c r="O205" s="2"/>
      <c r="P205" s="2"/>
    </row>
    <row r="206" spans="1:16" ht="21" customHeight="1">
      <c r="A206" s="2"/>
      <c r="B206" s="2"/>
      <c r="C206" s="2"/>
      <c r="D206" s="2"/>
      <c r="E206" s="2"/>
      <c r="F206" s="2"/>
      <c r="G206" s="2"/>
      <c r="H206" s="4"/>
      <c r="I206" s="2"/>
      <c r="J206" s="2"/>
      <c r="K206" s="2"/>
      <c r="L206" s="2"/>
      <c r="M206" s="4"/>
      <c r="N206" s="4"/>
      <c r="O206" s="2"/>
      <c r="P206" s="2"/>
    </row>
    <row r="207" spans="1:16" ht="21" customHeight="1">
      <c r="A207" s="2"/>
      <c r="B207" s="2"/>
      <c r="C207" s="2"/>
      <c r="D207" s="2"/>
      <c r="E207" s="2"/>
      <c r="F207" s="2"/>
      <c r="G207" s="2"/>
      <c r="H207" s="4"/>
      <c r="I207" s="2"/>
      <c r="J207" s="2"/>
      <c r="K207" s="2"/>
      <c r="L207" s="2"/>
      <c r="M207" s="4"/>
      <c r="N207" s="4"/>
      <c r="O207" s="2"/>
      <c r="P207" s="2"/>
    </row>
    <row r="208" spans="1:16" ht="21" customHeight="1">
      <c r="A208" s="2"/>
      <c r="B208" s="2"/>
      <c r="C208" s="2"/>
      <c r="D208" s="2"/>
      <c r="E208" s="2"/>
      <c r="F208" s="2"/>
      <c r="G208" s="2"/>
      <c r="H208" s="4"/>
      <c r="I208" s="2"/>
      <c r="J208" s="2"/>
      <c r="K208" s="2"/>
      <c r="L208" s="2"/>
      <c r="M208" s="4"/>
      <c r="N208" s="4"/>
      <c r="O208" s="2"/>
      <c r="P208" s="2"/>
    </row>
    <row r="209" spans="1:16" ht="21" customHeight="1">
      <c r="A209" s="2"/>
      <c r="B209" s="2"/>
      <c r="C209" s="2"/>
      <c r="D209" s="2"/>
      <c r="E209" s="2"/>
      <c r="F209" s="2"/>
      <c r="G209" s="2"/>
      <c r="H209" s="4"/>
      <c r="I209" s="2"/>
      <c r="J209" s="2"/>
      <c r="K209" s="2"/>
      <c r="L209" s="2"/>
      <c r="M209" s="4"/>
      <c r="N209" s="4"/>
      <c r="O209" s="2"/>
      <c r="P209" s="2"/>
    </row>
    <row r="210" spans="1:16" ht="21" customHeight="1">
      <c r="A210" s="2"/>
      <c r="B210" s="2"/>
      <c r="C210" s="2"/>
      <c r="D210" s="2"/>
      <c r="E210" s="2"/>
      <c r="F210" s="2"/>
      <c r="G210" s="2"/>
      <c r="H210" s="4"/>
      <c r="I210" s="2"/>
      <c r="J210" s="2"/>
      <c r="K210" s="2"/>
      <c r="L210" s="2"/>
      <c r="M210" s="4"/>
      <c r="N210" s="4"/>
      <c r="O210" s="2"/>
      <c r="P210" s="2"/>
    </row>
    <row r="211" spans="1:16" ht="21" customHeight="1">
      <c r="A211" s="2"/>
      <c r="B211" s="2"/>
      <c r="C211" s="2"/>
      <c r="D211" s="2"/>
      <c r="E211" s="2"/>
      <c r="F211" s="2"/>
      <c r="G211" s="2"/>
      <c r="H211" s="4"/>
      <c r="I211" s="2"/>
      <c r="J211" s="2"/>
      <c r="K211" s="2"/>
      <c r="L211" s="2"/>
      <c r="M211" s="4"/>
      <c r="N211" s="4"/>
      <c r="O211" s="2"/>
      <c r="P211" s="2"/>
    </row>
    <row r="212" spans="1:16" ht="21" customHeight="1">
      <c r="A212" s="2"/>
      <c r="B212" s="2"/>
      <c r="C212" s="2"/>
      <c r="D212" s="2"/>
      <c r="E212" s="2"/>
      <c r="F212" s="2"/>
      <c r="G212" s="2"/>
      <c r="H212" s="4"/>
      <c r="I212" s="2"/>
      <c r="J212" s="2"/>
      <c r="K212" s="2"/>
      <c r="L212" s="2"/>
      <c r="M212" s="4"/>
      <c r="N212" s="4"/>
      <c r="O212" s="2"/>
      <c r="P212" s="2"/>
    </row>
    <row r="213" spans="1:16" ht="21" customHeight="1">
      <c r="A213" s="2"/>
      <c r="B213" s="2"/>
      <c r="C213" s="2"/>
      <c r="D213" s="2"/>
      <c r="E213" s="2"/>
      <c r="F213" s="2"/>
      <c r="G213" s="2"/>
      <c r="H213" s="4"/>
      <c r="I213" s="2"/>
      <c r="J213" s="2"/>
      <c r="K213" s="2"/>
      <c r="L213" s="2"/>
      <c r="M213" s="4"/>
      <c r="N213" s="4"/>
      <c r="O213" s="2"/>
      <c r="P213" s="2"/>
    </row>
    <row r="214" spans="1:16" ht="21" customHeight="1">
      <c r="A214" s="2"/>
      <c r="B214" s="2"/>
      <c r="C214" s="2"/>
      <c r="D214" s="2"/>
      <c r="E214" s="2"/>
      <c r="F214" s="2"/>
      <c r="G214" s="2"/>
      <c r="H214" s="4"/>
      <c r="I214" s="2"/>
      <c r="J214" s="2"/>
      <c r="K214" s="2"/>
      <c r="L214" s="2"/>
      <c r="M214" s="4"/>
      <c r="N214" s="4"/>
      <c r="O214" s="2"/>
      <c r="P214" s="2"/>
    </row>
    <row r="215" spans="1:16" ht="21" customHeight="1">
      <c r="A215" s="2"/>
      <c r="B215" s="2"/>
      <c r="C215" s="2"/>
      <c r="D215" s="2"/>
      <c r="E215" s="2"/>
      <c r="F215" s="2"/>
      <c r="G215" s="2"/>
      <c r="H215" s="4"/>
      <c r="I215" s="2"/>
      <c r="J215" s="2"/>
      <c r="K215" s="2"/>
      <c r="L215" s="2"/>
      <c r="M215" s="4"/>
      <c r="N215" s="4"/>
      <c r="O215" s="2"/>
      <c r="P215" s="2"/>
    </row>
    <row r="216" spans="1:16" ht="21" customHeight="1">
      <c r="A216" s="2"/>
      <c r="B216" s="2"/>
      <c r="C216" s="2"/>
      <c r="D216" s="2"/>
      <c r="E216" s="2"/>
      <c r="F216" s="2"/>
      <c r="G216" s="2"/>
      <c r="H216" s="4"/>
      <c r="I216" s="2"/>
      <c r="J216" s="2"/>
      <c r="K216" s="2"/>
      <c r="L216" s="2"/>
      <c r="M216" s="4"/>
      <c r="N216" s="4"/>
      <c r="O216" s="2"/>
      <c r="P216" s="2"/>
    </row>
    <row r="217" spans="1:16" ht="21" customHeight="1">
      <c r="A217" s="2"/>
      <c r="B217" s="2"/>
      <c r="C217" s="2"/>
      <c r="D217" s="2"/>
      <c r="E217" s="2"/>
      <c r="F217" s="2"/>
      <c r="G217" s="2"/>
      <c r="H217" s="4"/>
      <c r="I217" s="2"/>
      <c r="J217" s="2"/>
      <c r="K217" s="2"/>
      <c r="L217" s="2"/>
      <c r="M217" s="4"/>
      <c r="N217" s="4"/>
      <c r="O217" s="2"/>
      <c r="P217" s="2"/>
    </row>
    <row r="218" spans="1:16" ht="21" customHeight="1">
      <c r="A218" s="2"/>
      <c r="B218" s="2"/>
      <c r="C218" s="2"/>
      <c r="D218" s="2"/>
      <c r="E218" s="2"/>
      <c r="F218" s="2"/>
      <c r="G218" s="2"/>
      <c r="H218" s="4"/>
      <c r="I218" s="2"/>
      <c r="J218" s="2"/>
      <c r="K218" s="2"/>
      <c r="L218" s="2"/>
      <c r="M218" s="4"/>
      <c r="N218" s="4"/>
      <c r="O218" s="2"/>
      <c r="P218" s="2"/>
    </row>
    <row r="219" spans="1:16" ht="21" customHeight="1">
      <c r="A219" s="2"/>
      <c r="B219" s="2"/>
      <c r="C219" s="2"/>
      <c r="D219" s="2"/>
      <c r="E219" s="2"/>
      <c r="F219" s="2"/>
      <c r="G219" s="2"/>
      <c r="H219" s="4"/>
      <c r="I219" s="2"/>
      <c r="J219" s="2"/>
      <c r="K219" s="2"/>
      <c r="L219" s="2"/>
      <c r="M219" s="4"/>
      <c r="N219" s="4"/>
      <c r="O219" s="2"/>
      <c r="P219" s="2"/>
    </row>
    <row r="220" spans="1:16" ht="21" customHeight="1">
      <c r="A220" s="2"/>
      <c r="B220" s="2"/>
      <c r="C220" s="2"/>
      <c r="D220" s="2"/>
      <c r="E220" s="2"/>
      <c r="F220" s="2"/>
      <c r="G220" s="2"/>
      <c r="H220" s="4"/>
      <c r="I220" s="2"/>
      <c r="J220" s="2"/>
      <c r="K220" s="2"/>
      <c r="L220" s="2"/>
      <c r="M220" s="4"/>
      <c r="N220" s="4"/>
      <c r="O220" s="2"/>
      <c r="P220" s="2"/>
    </row>
    <row r="221" spans="1:16" ht="21" customHeight="1">
      <c r="A221" s="2"/>
      <c r="B221" s="2"/>
      <c r="C221" s="2"/>
      <c r="D221" s="2"/>
      <c r="E221" s="2"/>
      <c r="F221" s="2"/>
      <c r="G221" s="2"/>
      <c r="H221" s="4"/>
      <c r="I221" s="2"/>
      <c r="J221" s="2"/>
      <c r="K221" s="2"/>
      <c r="L221" s="2"/>
      <c r="M221" s="4"/>
      <c r="N221" s="4"/>
      <c r="O221" s="2"/>
      <c r="P221" s="2"/>
    </row>
    <row r="222" spans="1:16" ht="21" customHeight="1">
      <c r="A222" s="2"/>
      <c r="B222" s="2"/>
      <c r="C222" s="2"/>
      <c r="D222" s="2"/>
      <c r="E222" s="2"/>
      <c r="F222" s="2"/>
      <c r="G222" s="2"/>
      <c r="H222" s="4"/>
      <c r="I222" s="2"/>
      <c r="J222" s="2"/>
      <c r="K222" s="2"/>
      <c r="L222" s="2"/>
      <c r="M222" s="4"/>
      <c r="N222" s="4"/>
      <c r="O222" s="2"/>
      <c r="P222" s="2"/>
    </row>
    <row r="223" spans="1:16" ht="21" customHeight="1">
      <c r="A223" s="2"/>
      <c r="B223" s="2"/>
      <c r="C223" s="2"/>
      <c r="D223" s="2"/>
      <c r="E223" s="2"/>
      <c r="F223" s="2"/>
      <c r="G223" s="2"/>
      <c r="H223" s="4"/>
      <c r="I223" s="2"/>
      <c r="J223" s="2"/>
      <c r="K223" s="2"/>
      <c r="L223" s="2"/>
      <c r="M223" s="4"/>
      <c r="N223" s="4"/>
      <c r="O223" s="2"/>
      <c r="P223" s="2"/>
    </row>
    <row r="224" spans="1:16" ht="21" customHeight="1">
      <c r="A224" s="2"/>
      <c r="B224" s="2"/>
      <c r="C224" s="2"/>
      <c r="D224" s="2"/>
      <c r="E224" s="2"/>
      <c r="F224" s="2"/>
      <c r="G224" s="2"/>
      <c r="H224" s="4"/>
      <c r="I224" s="2"/>
      <c r="J224" s="2"/>
      <c r="K224" s="2"/>
      <c r="L224" s="2"/>
      <c r="M224" s="4"/>
      <c r="N224" s="4"/>
      <c r="O224" s="2"/>
      <c r="P224" s="2"/>
    </row>
    <row r="225" spans="1:16" ht="21" customHeight="1">
      <c r="A225" s="2"/>
      <c r="B225" s="2"/>
      <c r="C225" s="2"/>
      <c r="D225" s="2"/>
      <c r="E225" s="2"/>
      <c r="F225" s="2"/>
      <c r="G225" s="2"/>
      <c r="H225" s="4"/>
      <c r="I225" s="2"/>
      <c r="J225" s="2"/>
      <c r="K225" s="2"/>
      <c r="L225" s="2"/>
      <c r="M225" s="4"/>
      <c r="N225" s="4"/>
      <c r="O225" s="2"/>
      <c r="P225" s="2"/>
    </row>
    <row r="226" spans="1:16" ht="21" customHeight="1">
      <c r="A226" s="2"/>
      <c r="B226" s="2"/>
      <c r="C226" s="2"/>
      <c r="D226" s="2"/>
      <c r="E226" s="2"/>
      <c r="F226" s="2"/>
      <c r="G226" s="2"/>
      <c r="H226" s="4"/>
      <c r="I226" s="2"/>
      <c r="J226" s="2"/>
      <c r="K226" s="2"/>
      <c r="L226" s="2"/>
      <c r="M226" s="4"/>
      <c r="N226" s="4"/>
      <c r="O226" s="2"/>
      <c r="P226" s="2"/>
    </row>
    <row r="227" spans="1:16" ht="21" customHeight="1">
      <c r="A227" s="2"/>
      <c r="B227" s="2"/>
      <c r="C227" s="2"/>
      <c r="D227" s="2"/>
      <c r="E227" s="2"/>
      <c r="F227" s="2"/>
      <c r="G227" s="2"/>
      <c r="H227" s="4"/>
      <c r="I227" s="2"/>
      <c r="J227" s="2"/>
      <c r="K227" s="2"/>
      <c r="L227" s="2"/>
      <c r="M227" s="4"/>
      <c r="N227" s="4"/>
      <c r="O227" s="2"/>
      <c r="P227" s="2"/>
    </row>
    <row r="228" spans="1:16" ht="21" customHeight="1">
      <c r="A228" s="2"/>
      <c r="B228" s="2"/>
      <c r="C228" s="2"/>
      <c r="D228" s="2"/>
      <c r="E228" s="2"/>
      <c r="F228" s="2"/>
      <c r="G228" s="2"/>
      <c r="H228" s="4"/>
      <c r="I228" s="2"/>
      <c r="J228" s="2"/>
      <c r="K228" s="2"/>
      <c r="L228" s="2"/>
      <c r="M228" s="4"/>
      <c r="N228" s="4"/>
      <c r="O228" s="2"/>
      <c r="P228" s="2"/>
    </row>
    <row r="229" spans="1:16" ht="21" customHeight="1">
      <c r="A229" s="2"/>
      <c r="B229" s="2"/>
      <c r="C229" s="2"/>
      <c r="D229" s="2"/>
      <c r="E229" s="2"/>
      <c r="F229" s="2"/>
      <c r="G229" s="2"/>
      <c r="H229" s="4"/>
      <c r="I229" s="2"/>
      <c r="J229" s="2"/>
      <c r="K229" s="2"/>
      <c r="L229" s="2"/>
      <c r="M229" s="4"/>
      <c r="N229" s="4"/>
      <c r="O229" s="2"/>
      <c r="P229" s="2"/>
    </row>
    <row r="230" spans="1:16" ht="21" customHeight="1">
      <c r="A230" s="2"/>
      <c r="B230" s="2"/>
      <c r="C230" s="2"/>
      <c r="D230" s="2"/>
      <c r="E230" s="2"/>
      <c r="F230" s="2"/>
      <c r="G230" s="2"/>
      <c r="H230" s="4"/>
      <c r="I230" s="2"/>
      <c r="J230" s="2"/>
      <c r="K230" s="2"/>
      <c r="L230" s="2"/>
      <c r="M230" s="4"/>
      <c r="N230" s="4"/>
      <c r="O230" s="2"/>
      <c r="P230" s="2"/>
    </row>
    <row r="231" spans="1:16" ht="21" customHeight="1">
      <c r="A231" s="2"/>
      <c r="B231" s="2"/>
      <c r="C231" s="2"/>
      <c r="D231" s="2"/>
      <c r="E231" s="2"/>
      <c r="F231" s="2"/>
      <c r="G231" s="2"/>
      <c r="H231" s="4"/>
      <c r="I231" s="2"/>
      <c r="J231" s="2"/>
      <c r="K231" s="2"/>
      <c r="L231" s="2"/>
      <c r="M231" s="4"/>
      <c r="N231" s="4"/>
      <c r="O231" s="2"/>
      <c r="P231" s="2"/>
    </row>
    <row r="232" spans="1:16" ht="21" customHeight="1">
      <c r="A232" s="2"/>
      <c r="B232" s="2"/>
      <c r="C232" s="2"/>
      <c r="D232" s="2"/>
      <c r="E232" s="2"/>
      <c r="F232" s="2"/>
      <c r="G232" s="2"/>
      <c r="H232" s="4"/>
      <c r="I232" s="2"/>
      <c r="J232" s="2"/>
      <c r="K232" s="2"/>
      <c r="L232" s="2"/>
      <c r="M232" s="4"/>
      <c r="N232" s="4"/>
      <c r="O232" s="2"/>
      <c r="P232" s="2"/>
    </row>
    <row r="233" spans="1:16" ht="21" customHeight="1">
      <c r="A233" s="2"/>
      <c r="B233" s="2"/>
      <c r="C233" s="2"/>
      <c r="D233" s="2"/>
      <c r="E233" s="2"/>
      <c r="F233" s="2"/>
      <c r="G233" s="2"/>
      <c r="H233" s="4"/>
      <c r="I233" s="2"/>
      <c r="J233" s="2"/>
      <c r="K233" s="2"/>
      <c r="L233" s="2"/>
      <c r="M233" s="4"/>
      <c r="N233" s="4"/>
      <c r="O233" s="2"/>
      <c r="P233" s="2"/>
    </row>
    <row r="234" spans="1:16" ht="21" customHeight="1">
      <c r="A234" s="2"/>
      <c r="B234" s="2"/>
      <c r="C234" s="2"/>
      <c r="D234" s="2"/>
      <c r="E234" s="2"/>
      <c r="F234" s="2"/>
      <c r="G234" s="2"/>
      <c r="H234" s="4"/>
      <c r="I234" s="2"/>
      <c r="J234" s="2"/>
      <c r="K234" s="2"/>
      <c r="L234" s="2"/>
      <c r="M234" s="4"/>
      <c r="N234" s="4"/>
      <c r="O234" s="2"/>
      <c r="P234" s="2"/>
    </row>
    <row r="235" spans="1:16" ht="21" customHeight="1">
      <c r="A235" s="2"/>
      <c r="B235" s="2"/>
      <c r="C235" s="2"/>
      <c r="D235" s="2"/>
      <c r="E235" s="2"/>
      <c r="F235" s="2"/>
      <c r="G235" s="2"/>
      <c r="H235" s="4"/>
      <c r="I235" s="2"/>
      <c r="J235" s="2"/>
      <c r="K235" s="2"/>
      <c r="L235" s="2"/>
      <c r="M235" s="4"/>
      <c r="N235" s="4"/>
      <c r="O235" s="2"/>
      <c r="P235" s="2"/>
    </row>
    <row r="236" spans="1:16" ht="21" customHeight="1">
      <c r="A236" s="2"/>
      <c r="B236" s="2"/>
      <c r="C236" s="2"/>
      <c r="D236" s="2"/>
      <c r="E236" s="2"/>
      <c r="F236" s="2"/>
      <c r="G236" s="2"/>
      <c r="H236" s="4"/>
      <c r="I236" s="2"/>
      <c r="J236" s="2"/>
      <c r="K236" s="2"/>
      <c r="L236" s="2"/>
      <c r="M236" s="4"/>
      <c r="N236" s="4"/>
      <c r="O236" s="2"/>
      <c r="P236" s="2"/>
    </row>
    <row r="237" spans="1:16" ht="21" customHeight="1">
      <c r="A237" s="2"/>
      <c r="B237" s="2"/>
      <c r="C237" s="2"/>
      <c r="D237" s="2"/>
      <c r="E237" s="2"/>
      <c r="F237" s="2"/>
      <c r="G237" s="2"/>
      <c r="H237" s="4"/>
      <c r="I237" s="2"/>
      <c r="J237" s="2"/>
      <c r="K237" s="2"/>
      <c r="L237" s="2"/>
      <c r="M237" s="4"/>
      <c r="N237" s="4"/>
      <c r="O237" s="2"/>
      <c r="P237" s="2"/>
    </row>
    <row r="238" spans="1:16" ht="21" customHeight="1">
      <c r="A238" s="2"/>
      <c r="B238" s="2"/>
      <c r="C238" s="2"/>
      <c r="D238" s="2"/>
      <c r="E238" s="2"/>
      <c r="F238" s="2"/>
      <c r="G238" s="2"/>
      <c r="H238" s="4"/>
      <c r="I238" s="2"/>
      <c r="J238" s="2"/>
      <c r="K238" s="2"/>
      <c r="L238" s="2"/>
      <c r="M238" s="4"/>
      <c r="N238" s="4"/>
      <c r="O238" s="2"/>
      <c r="P238" s="2"/>
    </row>
    <row r="239" spans="1:16" ht="21" customHeight="1">
      <c r="A239" s="2"/>
      <c r="B239" s="2"/>
      <c r="C239" s="2"/>
      <c r="D239" s="2"/>
      <c r="E239" s="2"/>
      <c r="F239" s="2"/>
      <c r="G239" s="2"/>
      <c r="H239" s="4"/>
      <c r="I239" s="2"/>
      <c r="J239" s="2"/>
      <c r="K239" s="2"/>
      <c r="L239" s="2"/>
      <c r="M239" s="4"/>
      <c r="N239" s="4"/>
      <c r="O239" s="2"/>
      <c r="P239" s="2"/>
    </row>
    <row r="240" spans="1:16" ht="21" customHeight="1">
      <c r="A240" s="2"/>
      <c r="B240" s="2"/>
      <c r="C240" s="2"/>
      <c r="D240" s="2"/>
      <c r="E240" s="2"/>
      <c r="F240" s="2"/>
      <c r="G240" s="2"/>
      <c r="H240" s="4"/>
      <c r="I240" s="2"/>
      <c r="J240" s="2"/>
      <c r="K240" s="2"/>
      <c r="L240" s="2"/>
      <c r="M240" s="4"/>
      <c r="N240" s="4"/>
      <c r="O240" s="2"/>
      <c r="P240" s="2"/>
    </row>
    <row r="241" spans="1:16" ht="21" customHeight="1">
      <c r="A241" s="2"/>
      <c r="B241" s="2"/>
      <c r="C241" s="2"/>
      <c r="D241" s="2"/>
      <c r="E241" s="2"/>
      <c r="F241" s="2"/>
      <c r="G241" s="2"/>
      <c r="H241" s="4"/>
      <c r="I241" s="2"/>
      <c r="J241" s="2"/>
      <c r="K241" s="2"/>
      <c r="L241" s="2"/>
      <c r="M241" s="4"/>
      <c r="N241" s="4"/>
      <c r="O241" s="2"/>
      <c r="P241" s="2"/>
    </row>
    <row r="242" spans="1:16" ht="21" customHeight="1">
      <c r="A242" s="2"/>
      <c r="B242" s="2"/>
      <c r="C242" s="2"/>
      <c r="D242" s="2"/>
      <c r="E242" s="2"/>
      <c r="F242" s="2"/>
      <c r="G242" s="2"/>
      <c r="H242" s="4"/>
      <c r="I242" s="2"/>
      <c r="J242" s="2"/>
      <c r="K242" s="2"/>
      <c r="L242" s="2"/>
      <c r="M242" s="4"/>
      <c r="N242" s="4"/>
      <c r="O242" s="2"/>
      <c r="P242" s="2"/>
    </row>
    <row r="243" spans="1:16" ht="21" customHeight="1">
      <c r="A243" s="2"/>
      <c r="B243" s="2"/>
      <c r="C243" s="2"/>
      <c r="D243" s="2"/>
      <c r="E243" s="2"/>
      <c r="F243" s="2"/>
      <c r="G243" s="2"/>
      <c r="H243" s="4"/>
      <c r="I243" s="2"/>
      <c r="J243" s="2"/>
      <c r="K243" s="2"/>
      <c r="L243" s="2"/>
      <c r="M243" s="4"/>
      <c r="N243" s="4"/>
      <c r="O243" s="2"/>
      <c r="P243" s="2"/>
    </row>
    <row r="244" spans="1:16" ht="21" customHeight="1">
      <c r="A244" s="2"/>
      <c r="B244" s="2"/>
      <c r="C244" s="2"/>
      <c r="D244" s="2"/>
      <c r="E244" s="2"/>
      <c r="F244" s="2"/>
      <c r="G244" s="2"/>
      <c r="H244" s="4"/>
      <c r="I244" s="2"/>
      <c r="J244" s="2"/>
      <c r="K244" s="2"/>
      <c r="L244" s="2"/>
      <c r="M244" s="4"/>
      <c r="N244" s="4"/>
      <c r="O244" s="2"/>
      <c r="P244" s="2"/>
    </row>
    <row r="245" spans="1:16" ht="21" customHeight="1">
      <c r="A245" s="2"/>
      <c r="B245" s="2"/>
      <c r="C245" s="2"/>
      <c r="D245" s="2"/>
      <c r="E245" s="2"/>
      <c r="F245" s="2"/>
      <c r="G245" s="2"/>
      <c r="H245" s="4"/>
      <c r="I245" s="2"/>
      <c r="J245" s="2"/>
      <c r="K245" s="2"/>
      <c r="L245" s="2"/>
      <c r="M245" s="4"/>
      <c r="N245" s="4"/>
      <c r="O245" s="2"/>
      <c r="P245" s="2"/>
    </row>
    <row r="246" spans="1:16" ht="21" customHeight="1">
      <c r="A246" s="2"/>
      <c r="B246" s="2"/>
      <c r="C246" s="2"/>
      <c r="D246" s="2"/>
      <c r="E246" s="2"/>
      <c r="F246" s="2"/>
      <c r="G246" s="2"/>
      <c r="H246" s="4"/>
      <c r="I246" s="2"/>
      <c r="J246" s="2"/>
      <c r="K246" s="2"/>
      <c r="L246" s="2"/>
      <c r="M246" s="4"/>
      <c r="N246" s="4"/>
      <c r="O246" s="2"/>
      <c r="P246" s="2"/>
    </row>
    <row r="247" spans="1:16" ht="21" customHeight="1">
      <c r="A247" s="2"/>
      <c r="B247" s="2"/>
      <c r="C247" s="2"/>
      <c r="D247" s="2"/>
      <c r="E247" s="2"/>
      <c r="F247" s="2"/>
      <c r="G247" s="2"/>
      <c r="H247" s="4"/>
      <c r="I247" s="2"/>
      <c r="J247" s="2"/>
      <c r="K247" s="2"/>
      <c r="L247" s="2"/>
      <c r="M247" s="4"/>
      <c r="N247" s="4"/>
      <c r="O247" s="2"/>
      <c r="P247" s="2"/>
    </row>
    <row r="248" spans="1:16" ht="21" customHeight="1">
      <c r="A248" s="2"/>
      <c r="B248" s="2"/>
      <c r="C248" s="2"/>
      <c r="D248" s="2"/>
      <c r="E248" s="2"/>
      <c r="F248" s="2"/>
      <c r="G248" s="2"/>
      <c r="H248" s="4"/>
      <c r="I248" s="2"/>
      <c r="J248" s="2"/>
      <c r="K248" s="2"/>
      <c r="L248" s="2"/>
      <c r="M248" s="4"/>
      <c r="N248" s="4"/>
      <c r="O248" s="2"/>
      <c r="P248" s="2"/>
    </row>
    <row r="249" spans="1:16" ht="21" customHeight="1">
      <c r="A249" s="2"/>
      <c r="B249" s="2"/>
      <c r="C249" s="2"/>
      <c r="D249" s="2"/>
      <c r="E249" s="2"/>
      <c r="F249" s="2"/>
      <c r="G249" s="2"/>
      <c r="H249" s="4"/>
      <c r="I249" s="2"/>
      <c r="J249" s="2"/>
      <c r="K249" s="2"/>
      <c r="L249" s="2"/>
      <c r="M249" s="4"/>
      <c r="N249" s="4"/>
      <c r="O249" s="2"/>
      <c r="P249" s="2"/>
    </row>
    <row r="250" spans="1:16" ht="21" customHeight="1">
      <c r="A250" s="2"/>
      <c r="B250" s="2"/>
      <c r="C250" s="2"/>
      <c r="D250" s="2"/>
      <c r="E250" s="2"/>
      <c r="F250" s="2"/>
      <c r="G250" s="2"/>
      <c r="H250" s="4"/>
      <c r="I250" s="2"/>
      <c r="J250" s="2"/>
      <c r="K250" s="2"/>
      <c r="L250" s="2"/>
      <c r="M250" s="4"/>
      <c r="N250" s="4"/>
      <c r="O250" s="2"/>
      <c r="P250" s="2"/>
    </row>
    <row r="251" spans="1:16" ht="21" customHeight="1">
      <c r="A251" s="2"/>
      <c r="B251" s="2"/>
      <c r="C251" s="2"/>
      <c r="D251" s="2"/>
      <c r="E251" s="2"/>
      <c r="F251" s="2"/>
      <c r="G251" s="2"/>
      <c r="H251" s="4"/>
      <c r="I251" s="2"/>
      <c r="J251" s="2"/>
      <c r="K251" s="2"/>
      <c r="L251" s="2"/>
      <c r="M251" s="4"/>
      <c r="N251" s="4"/>
      <c r="O251" s="2"/>
      <c r="P251" s="2"/>
    </row>
    <row r="252" spans="1:16" ht="21" customHeight="1">
      <c r="A252" s="2"/>
      <c r="B252" s="2"/>
      <c r="C252" s="2"/>
      <c r="D252" s="2"/>
      <c r="E252" s="2"/>
      <c r="F252" s="2"/>
      <c r="G252" s="2"/>
      <c r="H252" s="4"/>
      <c r="I252" s="2"/>
      <c r="J252" s="2"/>
      <c r="K252" s="2"/>
      <c r="L252" s="2"/>
      <c r="M252" s="4"/>
      <c r="N252" s="4"/>
      <c r="O252" s="2"/>
      <c r="P252" s="2"/>
    </row>
    <row r="253" spans="1:16" ht="21" customHeight="1">
      <c r="A253" s="2"/>
      <c r="B253" s="2"/>
      <c r="C253" s="2"/>
      <c r="D253" s="2"/>
      <c r="E253" s="2"/>
      <c r="F253" s="2"/>
      <c r="G253" s="2"/>
      <c r="H253" s="4"/>
      <c r="I253" s="2"/>
      <c r="J253" s="2"/>
      <c r="K253" s="2"/>
      <c r="L253" s="2"/>
      <c r="M253" s="4"/>
      <c r="N253" s="4"/>
      <c r="O253" s="2"/>
      <c r="P253" s="2"/>
    </row>
    <row r="254" spans="1:16" ht="21" customHeight="1">
      <c r="A254" s="2"/>
      <c r="B254" s="2"/>
      <c r="C254" s="2"/>
      <c r="D254" s="2"/>
      <c r="E254" s="2"/>
      <c r="F254" s="2"/>
      <c r="G254" s="2"/>
      <c r="H254" s="4"/>
      <c r="I254" s="2"/>
      <c r="J254" s="2"/>
      <c r="K254" s="2"/>
      <c r="L254" s="2"/>
      <c r="M254" s="4"/>
      <c r="N254" s="4"/>
      <c r="O254" s="2"/>
      <c r="P254" s="2"/>
    </row>
    <row r="255" spans="1:16" ht="21" customHeight="1">
      <c r="A255" s="2"/>
      <c r="B255" s="2"/>
      <c r="C255" s="2"/>
      <c r="D255" s="2"/>
      <c r="E255" s="2"/>
      <c r="F255" s="2"/>
      <c r="G255" s="2"/>
      <c r="H255" s="4"/>
      <c r="I255" s="2"/>
      <c r="J255" s="2"/>
      <c r="K255" s="2"/>
      <c r="L255" s="2"/>
      <c r="M255" s="4"/>
      <c r="N255" s="4"/>
      <c r="O255" s="2"/>
      <c r="P255" s="2"/>
    </row>
    <row r="256" spans="1:16" ht="21" customHeight="1">
      <c r="A256" s="2"/>
      <c r="B256" s="2"/>
      <c r="C256" s="2"/>
      <c r="D256" s="2"/>
      <c r="E256" s="2"/>
      <c r="F256" s="2"/>
      <c r="G256" s="2"/>
      <c r="H256" s="4"/>
      <c r="I256" s="2"/>
      <c r="J256" s="2"/>
      <c r="K256" s="2"/>
      <c r="L256" s="2"/>
      <c r="M256" s="4"/>
      <c r="N256" s="4"/>
      <c r="O256" s="2"/>
      <c r="P256" s="2"/>
    </row>
    <row r="257" spans="1:16" ht="21" customHeight="1">
      <c r="A257" s="2"/>
      <c r="B257" s="2"/>
      <c r="C257" s="2"/>
      <c r="D257" s="2"/>
      <c r="E257" s="2"/>
      <c r="F257" s="2"/>
      <c r="G257" s="2"/>
      <c r="H257" s="4"/>
      <c r="I257" s="2"/>
      <c r="J257" s="2"/>
      <c r="K257" s="2"/>
      <c r="L257" s="2"/>
      <c r="M257" s="4"/>
      <c r="N257" s="4"/>
      <c r="O257" s="2"/>
      <c r="P257" s="2"/>
    </row>
    <row r="258" spans="1:16" ht="21" customHeight="1">
      <c r="A258" s="2"/>
      <c r="B258" s="2"/>
      <c r="C258" s="2"/>
      <c r="D258" s="2"/>
      <c r="E258" s="2"/>
      <c r="F258" s="2"/>
      <c r="G258" s="2"/>
      <c r="H258" s="4"/>
      <c r="I258" s="2"/>
      <c r="J258" s="2"/>
      <c r="K258" s="2"/>
      <c r="L258" s="2"/>
      <c r="M258" s="4"/>
      <c r="N258" s="4"/>
      <c r="O258" s="2"/>
      <c r="P258" s="2"/>
    </row>
    <row r="259" spans="1:16" ht="21" customHeight="1">
      <c r="A259" s="2"/>
      <c r="B259" s="2"/>
      <c r="C259" s="2"/>
      <c r="D259" s="2"/>
      <c r="E259" s="2"/>
      <c r="F259" s="2"/>
      <c r="G259" s="2"/>
      <c r="H259" s="4"/>
      <c r="I259" s="2"/>
      <c r="J259" s="2"/>
      <c r="K259" s="2"/>
      <c r="L259" s="2"/>
      <c r="M259" s="4"/>
      <c r="N259" s="4"/>
      <c r="O259" s="2"/>
      <c r="P259" s="2"/>
    </row>
    <row r="260" spans="1:16" ht="21" customHeight="1">
      <c r="A260" s="2"/>
      <c r="B260" s="2"/>
      <c r="C260" s="2"/>
      <c r="D260" s="2"/>
      <c r="E260" s="2"/>
      <c r="F260" s="2"/>
      <c r="G260" s="2"/>
      <c r="H260" s="4"/>
      <c r="I260" s="2"/>
      <c r="J260" s="2"/>
      <c r="K260" s="2"/>
      <c r="L260" s="2"/>
      <c r="M260" s="4"/>
      <c r="N260" s="4"/>
      <c r="O260" s="2"/>
      <c r="P260" s="2"/>
    </row>
    <row r="261" spans="1:16" ht="21" customHeight="1">
      <c r="A261" s="2"/>
      <c r="B261" s="2"/>
      <c r="C261" s="2"/>
      <c r="D261" s="2"/>
      <c r="E261" s="2"/>
      <c r="F261" s="2"/>
      <c r="G261" s="2"/>
      <c r="H261" s="4"/>
      <c r="I261" s="2"/>
      <c r="J261" s="2"/>
      <c r="K261" s="2"/>
      <c r="L261" s="2"/>
      <c r="M261" s="4"/>
      <c r="N261" s="4"/>
      <c r="O261" s="2"/>
      <c r="P261" s="2"/>
    </row>
    <row r="262" spans="1:16" ht="21" customHeight="1">
      <c r="A262" s="2"/>
      <c r="B262" s="2"/>
      <c r="C262" s="2"/>
      <c r="D262" s="2"/>
      <c r="E262" s="2"/>
      <c r="F262" s="2"/>
      <c r="G262" s="2"/>
      <c r="H262" s="4"/>
      <c r="I262" s="2"/>
      <c r="J262" s="2"/>
      <c r="K262" s="2"/>
      <c r="L262" s="2"/>
      <c r="M262" s="4"/>
      <c r="N262" s="4"/>
      <c r="O262" s="2"/>
      <c r="P262" s="2"/>
    </row>
    <row r="263" spans="1:16" ht="21" customHeight="1">
      <c r="A263" s="2"/>
      <c r="B263" s="2"/>
      <c r="C263" s="2"/>
      <c r="D263" s="2"/>
      <c r="E263" s="2"/>
      <c r="F263" s="2"/>
      <c r="G263" s="2"/>
      <c r="H263" s="4"/>
      <c r="I263" s="2"/>
      <c r="J263" s="2"/>
      <c r="K263" s="2"/>
      <c r="L263" s="2"/>
      <c r="M263" s="4"/>
      <c r="N263" s="4"/>
      <c r="O263" s="2"/>
      <c r="P263" s="2"/>
    </row>
    <row r="264" spans="1:16" ht="21" customHeight="1">
      <c r="A264" s="2"/>
      <c r="B264" s="2"/>
      <c r="C264" s="2"/>
      <c r="D264" s="2"/>
      <c r="E264" s="2"/>
      <c r="F264" s="2"/>
      <c r="G264" s="2"/>
      <c r="H264" s="4"/>
      <c r="I264" s="2"/>
      <c r="J264" s="2"/>
      <c r="K264" s="2"/>
      <c r="L264" s="2"/>
      <c r="M264" s="4"/>
      <c r="N264" s="4"/>
      <c r="O264" s="2"/>
      <c r="P264" s="2"/>
    </row>
    <row r="265" spans="1:16" ht="21" customHeight="1">
      <c r="A265" s="2"/>
      <c r="B265" s="2"/>
      <c r="C265" s="2"/>
      <c r="D265" s="2"/>
      <c r="E265" s="2"/>
      <c r="F265" s="2"/>
      <c r="G265" s="2"/>
      <c r="H265" s="4"/>
      <c r="I265" s="2"/>
      <c r="J265" s="2"/>
      <c r="K265" s="2"/>
      <c r="L265" s="2"/>
      <c r="M265" s="4"/>
      <c r="N265" s="4"/>
      <c r="O265" s="2"/>
      <c r="P265" s="2"/>
    </row>
    <row r="266" spans="1:16" ht="21" customHeight="1">
      <c r="A266" s="2"/>
      <c r="B266" s="2"/>
      <c r="C266" s="2"/>
      <c r="D266" s="2"/>
      <c r="E266" s="2"/>
      <c r="F266" s="2"/>
      <c r="G266" s="2"/>
      <c r="H266" s="4"/>
      <c r="I266" s="2"/>
      <c r="J266" s="2"/>
      <c r="K266" s="2"/>
      <c r="L266" s="2"/>
      <c r="M266" s="4"/>
      <c r="N266" s="4"/>
      <c r="O266" s="2"/>
      <c r="P266" s="2"/>
    </row>
    <row r="267" spans="1:16" ht="21" customHeight="1">
      <c r="A267" s="2"/>
      <c r="B267" s="2"/>
      <c r="C267" s="2"/>
      <c r="D267" s="2"/>
      <c r="E267" s="2"/>
      <c r="F267" s="2"/>
      <c r="G267" s="2"/>
      <c r="H267" s="4"/>
      <c r="I267" s="2"/>
      <c r="J267" s="2"/>
      <c r="K267" s="2"/>
      <c r="L267" s="2"/>
      <c r="M267" s="4"/>
      <c r="N267" s="4"/>
      <c r="O267" s="2"/>
      <c r="P267" s="2"/>
    </row>
    <row r="268" spans="1:16" ht="21" customHeight="1">
      <c r="A268" s="2"/>
      <c r="B268" s="2"/>
      <c r="C268" s="2"/>
      <c r="D268" s="2"/>
      <c r="E268" s="2"/>
      <c r="F268" s="2"/>
      <c r="G268" s="2"/>
      <c r="H268" s="4"/>
      <c r="I268" s="2"/>
      <c r="J268" s="2"/>
      <c r="K268" s="2"/>
      <c r="L268" s="2"/>
      <c r="M268" s="4"/>
      <c r="N268" s="4"/>
      <c r="O268" s="2"/>
      <c r="P268" s="2"/>
    </row>
    <row r="269" spans="1:16" ht="21" customHeight="1">
      <c r="A269" s="2"/>
      <c r="B269" s="2"/>
      <c r="C269" s="2"/>
      <c r="D269" s="2"/>
      <c r="E269" s="2"/>
      <c r="F269" s="2"/>
      <c r="G269" s="2"/>
      <c r="H269" s="4"/>
      <c r="I269" s="2"/>
      <c r="J269" s="2"/>
      <c r="K269" s="2"/>
      <c r="L269" s="2"/>
      <c r="M269" s="4"/>
      <c r="N269" s="4"/>
      <c r="O269" s="2"/>
      <c r="P269" s="2"/>
    </row>
    <row r="270" spans="1:16" ht="21" customHeight="1">
      <c r="A270" s="2"/>
      <c r="B270" s="2"/>
      <c r="C270" s="2"/>
      <c r="D270" s="2"/>
      <c r="E270" s="2"/>
      <c r="F270" s="2"/>
      <c r="G270" s="2"/>
      <c r="H270" s="4"/>
      <c r="I270" s="2"/>
      <c r="J270" s="2"/>
      <c r="K270" s="2"/>
      <c r="L270" s="2"/>
      <c r="M270" s="4"/>
      <c r="N270" s="4"/>
      <c r="O270" s="2"/>
      <c r="P270" s="2"/>
    </row>
    <row r="271" spans="1:16" ht="21" customHeight="1">
      <c r="A271" s="2"/>
      <c r="B271" s="2"/>
      <c r="C271" s="2"/>
      <c r="D271" s="2"/>
      <c r="E271" s="2"/>
      <c r="F271" s="2"/>
      <c r="G271" s="2"/>
      <c r="H271" s="4"/>
      <c r="I271" s="2"/>
      <c r="J271" s="2"/>
      <c r="K271" s="2"/>
      <c r="L271" s="2"/>
      <c r="M271" s="4"/>
      <c r="N271" s="4"/>
      <c r="O271" s="2"/>
      <c r="P271" s="2"/>
    </row>
    <row r="272" spans="1:16" ht="21" customHeight="1">
      <c r="A272" s="2"/>
      <c r="B272" s="2"/>
      <c r="C272" s="2"/>
      <c r="D272" s="2"/>
      <c r="E272" s="2"/>
      <c r="F272" s="2"/>
      <c r="G272" s="2"/>
      <c r="H272" s="4"/>
      <c r="I272" s="2"/>
      <c r="J272" s="2"/>
      <c r="K272" s="2"/>
      <c r="L272" s="2"/>
      <c r="M272" s="4"/>
      <c r="N272" s="4"/>
      <c r="O272" s="2"/>
      <c r="P272" s="2"/>
    </row>
    <row r="273" spans="1:16" ht="21" customHeight="1">
      <c r="A273" s="2"/>
      <c r="B273" s="2"/>
      <c r="C273" s="2"/>
      <c r="D273" s="2"/>
      <c r="E273" s="2"/>
      <c r="F273" s="2"/>
      <c r="G273" s="2"/>
      <c r="H273" s="4"/>
      <c r="I273" s="2"/>
      <c r="J273" s="2"/>
      <c r="K273" s="2"/>
      <c r="L273" s="2"/>
      <c r="M273" s="4"/>
      <c r="N273" s="4"/>
      <c r="O273" s="2"/>
      <c r="P273" s="2"/>
    </row>
    <row r="274" spans="1:16" ht="21" customHeight="1">
      <c r="A274" s="2"/>
      <c r="B274" s="2"/>
      <c r="C274" s="2"/>
      <c r="D274" s="2"/>
      <c r="E274" s="2"/>
      <c r="F274" s="2"/>
      <c r="G274" s="2"/>
      <c r="H274" s="4"/>
      <c r="I274" s="2"/>
      <c r="J274" s="2"/>
      <c r="K274" s="2"/>
      <c r="L274" s="2"/>
      <c r="M274" s="4"/>
      <c r="N274" s="4"/>
      <c r="O274" s="2"/>
      <c r="P274" s="2"/>
    </row>
    <row r="275" spans="1:16" ht="21" customHeight="1">
      <c r="A275" s="2"/>
      <c r="B275" s="2"/>
      <c r="C275" s="2"/>
      <c r="D275" s="2"/>
      <c r="E275" s="2"/>
      <c r="F275" s="2"/>
      <c r="G275" s="2"/>
      <c r="H275" s="4"/>
      <c r="I275" s="2"/>
      <c r="J275" s="2"/>
      <c r="K275" s="2"/>
      <c r="L275" s="2"/>
      <c r="M275" s="4"/>
      <c r="N275" s="4"/>
      <c r="O275" s="2"/>
      <c r="P275" s="2"/>
    </row>
    <row r="276" spans="1:16" ht="21" customHeight="1">
      <c r="A276" s="2"/>
      <c r="B276" s="2"/>
      <c r="C276" s="2"/>
      <c r="D276" s="2"/>
      <c r="E276" s="2"/>
      <c r="F276" s="2"/>
      <c r="G276" s="2"/>
      <c r="H276" s="4"/>
      <c r="I276" s="2"/>
      <c r="J276" s="2"/>
      <c r="K276" s="2"/>
      <c r="L276" s="2"/>
      <c r="M276" s="4"/>
      <c r="N276" s="4"/>
      <c r="O276" s="2"/>
      <c r="P276" s="2"/>
    </row>
    <row r="277" spans="1:16" ht="21" customHeight="1">
      <c r="A277" s="2"/>
      <c r="B277" s="2"/>
      <c r="C277" s="2"/>
      <c r="D277" s="2"/>
      <c r="E277" s="2"/>
      <c r="F277" s="2"/>
      <c r="G277" s="2"/>
      <c r="H277" s="4"/>
      <c r="I277" s="2"/>
      <c r="J277" s="2"/>
      <c r="K277" s="2"/>
      <c r="L277" s="2"/>
      <c r="M277" s="4"/>
      <c r="N277" s="4"/>
      <c r="O277" s="2"/>
      <c r="P277" s="2"/>
    </row>
    <row r="278" spans="1:16" ht="21" customHeight="1">
      <c r="A278" s="2"/>
      <c r="B278" s="2"/>
      <c r="C278" s="2"/>
      <c r="D278" s="2"/>
      <c r="E278" s="2"/>
      <c r="F278" s="2"/>
      <c r="G278" s="2"/>
      <c r="H278" s="4"/>
      <c r="I278" s="2"/>
      <c r="J278" s="2"/>
      <c r="K278" s="2"/>
      <c r="L278" s="2"/>
      <c r="M278" s="4"/>
      <c r="N278" s="4"/>
      <c r="O278" s="2"/>
      <c r="P278" s="2"/>
    </row>
    <row r="279" spans="1:16" ht="21" customHeight="1">
      <c r="A279" s="2"/>
      <c r="B279" s="2"/>
      <c r="C279" s="2"/>
      <c r="D279" s="2"/>
      <c r="E279" s="2"/>
      <c r="F279" s="2"/>
      <c r="G279" s="2"/>
      <c r="H279" s="4"/>
      <c r="I279" s="2"/>
      <c r="J279" s="2"/>
      <c r="K279" s="2"/>
      <c r="L279" s="2"/>
      <c r="M279" s="4"/>
      <c r="N279" s="4"/>
      <c r="O279" s="2"/>
      <c r="P279" s="2"/>
    </row>
    <row r="280" spans="1:16" ht="21" customHeight="1">
      <c r="A280" s="2"/>
      <c r="B280" s="2"/>
      <c r="C280" s="2"/>
      <c r="D280" s="2"/>
      <c r="E280" s="2"/>
      <c r="F280" s="2"/>
      <c r="G280" s="2"/>
      <c r="H280" s="4"/>
      <c r="I280" s="2"/>
      <c r="J280" s="2"/>
      <c r="K280" s="2"/>
      <c r="L280" s="2"/>
      <c r="M280" s="4"/>
      <c r="N280" s="4"/>
      <c r="O280" s="2"/>
      <c r="P280" s="2"/>
    </row>
    <row r="281" spans="1:16" ht="21" customHeight="1">
      <c r="A281" s="2"/>
      <c r="B281" s="2"/>
      <c r="C281" s="2"/>
      <c r="D281" s="2"/>
      <c r="E281" s="2"/>
      <c r="F281" s="2"/>
      <c r="G281" s="2"/>
      <c r="H281" s="4"/>
      <c r="I281" s="2"/>
      <c r="J281" s="2"/>
      <c r="K281" s="2"/>
      <c r="L281" s="2"/>
      <c r="M281" s="4"/>
      <c r="N281" s="4"/>
      <c r="O281" s="2"/>
      <c r="P281" s="2"/>
    </row>
    <row r="282" spans="1:16" ht="21" customHeight="1">
      <c r="A282" s="2"/>
      <c r="B282" s="2"/>
      <c r="C282" s="2"/>
      <c r="D282" s="2"/>
      <c r="E282" s="2"/>
      <c r="F282" s="2"/>
      <c r="G282" s="2"/>
      <c r="H282" s="4"/>
      <c r="I282" s="2"/>
      <c r="J282" s="2"/>
      <c r="K282" s="2"/>
      <c r="L282" s="2"/>
      <c r="M282" s="4"/>
      <c r="N282" s="4"/>
      <c r="O282" s="2"/>
      <c r="P282" s="2"/>
    </row>
    <row r="283" spans="1:16" ht="21" customHeight="1">
      <c r="A283" s="2"/>
      <c r="B283" s="2"/>
      <c r="C283" s="2"/>
      <c r="D283" s="2"/>
      <c r="E283" s="2"/>
      <c r="F283" s="2"/>
      <c r="G283" s="2"/>
      <c r="H283" s="4"/>
      <c r="I283" s="2"/>
      <c r="J283" s="2"/>
      <c r="K283" s="2"/>
      <c r="L283" s="2"/>
      <c r="M283" s="4"/>
      <c r="N283" s="4"/>
      <c r="O283" s="2"/>
      <c r="P283" s="2"/>
    </row>
    <row r="284" spans="1:16" ht="21" customHeight="1">
      <c r="A284" s="2"/>
      <c r="B284" s="2"/>
      <c r="C284" s="2"/>
      <c r="D284" s="2"/>
      <c r="E284" s="2"/>
      <c r="F284" s="2"/>
      <c r="G284" s="2"/>
      <c r="H284" s="4"/>
      <c r="I284" s="2"/>
      <c r="J284" s="2"/>
      <c r="K284" s="2"/>
      <c r="L284" s="2"/>
      <c r="M284" s="4"/>
      <c r="N284" s="4"/>
      <c r="O284" s="2"/>
      <c r="P284" s="2"/>
    </row>
    <row r="285" spans="1:16" ht="21" customHeight="1">
      <c r="A285" s="2"/>
      <c r="B285" s="2"/>
      <c r="C285" s="2"/>
      <c r="D285" s="2"/>
      <c r="E285" s="2"/>
      <c r="F285" s="2"/>
      <c r="G285" s="2"/>
      <c r="H285" s="4"/>
      <c r="I285" s="2"/>
      <c r="J285" s="2"/>
      <c r="K285" s="2"/>
      <c r="L285" s="2"/>
      <c r="M285" s="4"/>
      <c r="N285" s="4"/>
      <c r="O285" s="2"/>
      <c r="P285" s="2"/>
    </row>
    <row r="286" spans="1:16" ht="21" customHeight="1">
      <c r="A286" s="2"/>
      <c r="B286" s="2"/>
      <c r="C286" s="2"/>
      <c r="D286" s="2"/>
      <c r="E286" s="2"/>
      <c r="F286" s="2"/>
      <c r="G286" s="2"/>
      <c r="H286" s="4"/>
      <c r="I286" s="2"/>
      <c r="J286" s="2"/>
      <c r="K286" s="2"/>
      <c r="L286" s="2"/>
      <c r="M286" s="4"/>
      <c r="N286" s="4"/>
      <c r="O286" s="2"/>
      <c r="P286" s="2"/>
    </row>
    <row r="287" spans="1:16" ht="21" customHeight="1">
      <c r="A287" s="2"/>
      <c r="B287" s="2"/>
      <c r="C287" s="2"/>
      <c r="D287" s="2"/>
      <c r="E287" s="2"/>
      <c r="F287" s="2"/>
      <c r="G287" s="2"/>
      <c r="H287" s="4"/>
      <c r="I287" s="2"/>
      <c r="J287" s="2"/>
      <c r="K287" s="2"/>
      <c r="L287" s="2"/>
      <c r="M287" s="4"/>
      <c r="N287" s="4"/>
      <c r="O287" s="2"/>
      <c r="P287" s="2"/>
    </row>
    <row r="288" spans="1:16" ht="21" customHeight="1">
      <c r="A288" s="2"/>
      <c r="B288" s="2"/>
      <c r="C288" s="2"/>
      <c r="D288" s="2"/>
      <c r="E288" s="2"/>
      <c r="F288" s="2"/>
      <c r="G288" s="2"/>
      <c r="H288" s="4"/>
      <c r="I288" s="2"/>
      <c r="J288" s="2"/>
      <c r="K288" s="2"/>
      <c r="L288" s="2"/>
      <c r="M288" s="4"/>
      <c r="N288" s="4"/>
      <c r="O288" s="2"/>
      <c r="P288" s="2"/>
    </row>
    <row r="289" spans="1:16" ht="21" customHeight="1">
      <c r="A289" s="2"/>
      <c r="B289" s="2"/>
      <c r="C289" s="2"/>
      <c r="D289" s="2"/>
      <c r="E289" s="2"/>
      <c r="F289" s="2"/>
      <c r="G289" s="2"/>
      <c r="H289" s="4"/>
      <c r="I289" s="2"/>
      <c r="J289" s="2"/>
      <c r="K289" s="2"/>
      <c r="L289" s="2"/>
      <c r="M289" s="4"/>
      <c r="N289" s="4"/>
      <c r="O289" s="2"/>
      <c r="P289" s="2"/>
    </row>
    <row r="290" spans="1:16" ht="21" customHeight="1">
      <c r="A290" s="2"/>
      <c r="B290" s="2"/>
      <c r="C290" s="2"/>
      <c r="D290" s="2"/>
      <c r="E290" s="2"/>
      <c r="F290" s="2"/>
      <c r="G290" s="2"/>
      <c r="H290" s="4"/>
      <c r="I290" s="2"/>
      <c r="J290" s="2"/>
      <c r="K290" s="2"/>
      <c r="L290" s="2"/>
      <c r="M290" s="4"/>
      <c r="N290" s="4"/>
      <c r="O290" s="2"/>
      <c r="P290" s="2"/>
    </row>
    <row r="291" spans="1:16" ht="21" customHeight="1">
      <c r="A291" s="2"/>
      <c r="B291" s="2"/>
      <c r="C291" s="2"/>
      <c r="D291" s="2"/>
      <c r="E291" s="2"/>
      <c r="F291" s="2"/>
      <c r="G291" s="2"/>
      <c r="H291" s="4"/>
      <c r="I291" s="2"/>
      <c r="J291" s="2"/>
      <c r="K291" s="2"/>
      <c r="L291" s="2"/>
      <c r="M291" s="4"/>
      <c r="N291" s="4"/>
      <c r="O291" s="2"/>
      <c r="P291" s="2"/>
    </row>
    <row r="292" spans="1:16" ht="21" customHeight="1">
      <c r="A292" s="2"/>
      <c r="B292" s="2"/>
      <c r="C292" s="2"/>
      <c r="D292" s="2"/>
      <c r="E292" s="2"/>
      <c r="F292" s="2"/>
      <c r="G292" s="2"/>
      <c r="H292" s="4"/>
      <c r="I292" s="2"/>
      <c r="J292" s="2"/>
      <c r="K292" s="2"/>
      <c r="L292" s="2"/>
      <c r="M292" s="4"/>
      <c r="N292" s="4"/>
      <c r="O292" s="2"/>
      <c r="P292" s="2"/>
    </row>
    <row r="293" spans="1:16" ht="21" customHeight="1">
      <c r="A293" s="2"/>
      <c r="B293" s="2"/>
      <c r="C293" s="2"/>
      <c r="D293" s="2"/>
      <c r="E293" s="2"/>
      <c r="F293" s="2"/>
      <c r="G293" s="2"/>
      <c r="H293" s="4"/>
      <c r="I293" s="2"/>
      <c r="J293" s="2"/>
      <c r="K293" s="2"/>
      <c r="L293" s="2"/>
      <c r="M293" s="4"/>
      <c r="N293" s="4"/>
      <c r="O293" s="2"/>
      <c r="P293" s="2"/>
    </row>
    <row r="294" spans="1:16" ht="21" customHeight="1">
      <c r="A294" s="2"/>
      <c r="B294" s="2"/>
      <c r="C294" s="2"/>
      <c r="D294" s="2"/>
      <c r="E294" s="2"/>
      <c r="F294" s="2"/>
      <c r="G294" s="2"/>
      <c r="H294" s="4"/>
      <c r="I294" s="2"/>
      <c r="J294" s="2"/>
      <c r="K294" s="2"/>
      <c r="L294" s="2"/>
      <c r="M294" s="4"/>
      <c r="N294" s="4"/>
      <c r="O294" s="2"/>
      <c r="P294" s="2"/>
    </row>
    <row r="295" spans="1:16" ht="21" customHeight="1">
      <c r="A295" s="2"/>
      <c r="B295" s="2"/>
      <c r="C295" s="2"/>
      <c r="D295" s="2"/>
      <c r="E295" s="2"/>
      <c r="F295" s="2"/>
      <c r="G295" s="2"/>
      <c r="H295" s="4"/>
      <c r="I295" s="2"/>
      <c r="J295" s="2"/>
      <c r="K295" s="2"/>
      <c r="L295" s="2"/>
      <c r="M295" s="4"/>
      <c r="N295" s="4"/>
      <c r="O295" s="2"/>
      <c r="P295" s="2"/>
    </row>
    <row r="296" spans="1:16" ht="21" customHeight="1">
      <c r="A296" s="2"/>
      <c r="B296" s="2"/>
      <c r="C296" s="2"/>
      <c r="D296" s="2"/>
      <c r="E296" s="2"/>
      <c r="F296" s="2"/>
      <c r="G296" s="2"/>
      <c r="H296" s="4"/>
      <c r="I296" s="2"/>
      <c r="J296" s="2"/>
      <c r="K296" s="2"/>
      <c r="L296" s="2"/>
      <c r="M296" s="4"/>
      <c r="N296" s="4"/>
      <c r="O296" s="2"/>
      <c r="P296" s="2"/>
    </row>
    <row r="297" spans="1:16" ht="21" customHeight="1">
      <c r="A297" s="2"/>
      <c r="B297" s="2"/>
      <c r="C297" s="2"/>
      <c r="D297" s="2"/>
      <c r="E297" s="2"/>
      <c r="F297" s="2"/>
      <c r="G297" s="2"/>
      <c r="H297" s="4"/>
      <c r="I297" s="2"/>
      <c r="J297" s="2"/>
      <c r="K297" s="2"/>
      <c r="L297" s="2"/>
      <c r="M297" s="4"/>
      <c r="N297" s="4"/>
      <c r="O297" s="2"/>
      <c r="P297" s="2"/>
    </row>
    <row r="298" spans="1:16" ht="21" customHeight="1">
      <c r="A298" s="2"/>
      <c r="B298" s="2"/>
      <c r="C298" s="2"/>
      <c r="D298" s="2"/>
      <c r="E298" s="2"/>
      <c r="F298" s="2"/>
      <c r="G298" s="2"/>
      <c r="H298" s="4"/>
      <c r="I298" s="2"/>
      <c r="J298" s="2"/>
      <c r="K298" s="2"/>
      <c r="L298" s="2"/>
      <c r="M298" s="4"/>
      <c r="N298" s="4"/>
      <c r="O298" s="2"/>
      <c r="P298" s="2"/>
    </row>
    <row r="299" spans="1:16" ht="21" customHeight="1">
      <c r="A299" s="2"/>
      <c r="B299" s="2"/>
      <c r="C299" s="2"/>
      <c r="D299" s="2"/>
      <c r="E299" s="2"/>
      <c r="F299" s="2"/>
      <c r="G299" s="2"/>
      <c r="H299" s="4"/>
      <c r="I299" s="2"/>
      <c r="J299" s="2"/>
      <c r="K299" s="2"/>
      <c r="L299" s="2"/>
      <c r="M299" s="4"/>
      <c r="N299" s="4"/>
      <c r="O299" s="2"/>
      <c r="P299" s="2"/>
    </row>
    <row r="300" spans="1:16" ht="21" customHeight="1">
      <c r="A300" s="2"/>
      <c r="B300" s="2"/>
      <c r="C300" s="2"/>
      <c r="D300" s="2"/>
      <c r="E300" s="2"/>
      <c r="F300" s="2"/>
      <c r="G300" s="2"/>
      <c r="H300" s="4"/>
      <c r="I300" s="2"/>
      <c r="J300" s="2"/>
      <c r="K300" s="2"/>
      <c r="L300" s="2"/>
      <c r="M300" s="4"/>
      <c r="N300" s="4"/>
      <c r="O300" s="2"/>
      <c r="P300" s="2"/>
    </row>
    <row r="301" spans="1:16" ht="21" customHeight="1">
      <c r="A301" s="2"/>
      <c r="B301" s="2"/>
      <c r="C301" s="2"/>
      <c r="D301" s="2"/>
      <c r="E301" s="2"/>
      <c r="F301" s="2"/>
      <c r="G301" s="2"/>
      <c r="H301" s="4"/>
      <c r="I301" s="2"/>
      <c r="J301" s="2"/>
      <c r="K301" s="2"/>
      <c r="L301" s="2"/>
      <c r="M301" s="4"/>
      <c r="N301" s="4"/>
      <c r="O301" s="2"/>
      <c r="P301" s="2"/>
    </row>
    <row r="302" spans="1:16" ht="21" customHeight="1">
      <c r="A302" s="2"/>
      <c r="B302" s="2"/>
      <c r="C302" s="2"/>
      <c r="D302" s="2"/>
      <c r="E302" s="2"/>
      <c r="F302" s="2"/>
      <c r="G302" s="2"/>
      <c r="H302" s="4"/>
      <c r="I302" s="2"/>
      <c r="J302" s="2"/>
      <c r="K302" s="2"/>
      <c r="L302" s="2"/>
      <c r="M302" s="4"/>
      <c r="N302" s="4"/>
      <c r="O302" s="2"/>
      <c r="P302" s="2"/>
    </row>
    <row r="303" spans="1:16" ht="21" customHeight="1">
      <c r="A303" s="2"/>
      <c r="B303" s="2"/>
      <c r="C303" s="2"/>
      <c r="D303" s="2"/>
      <c r="E303" s="2"/>
      <c r="F303" s="2"/>
      <c r="G303" s="2"/>
      <c r="H303" s="4"/>
      <c r="I303" s="2"/>
      <c r="J303" s="2"/>
      <c r="K303" s="2"/>
      <c r="L303" s="2"/>
      <c r="M303" s="4"/>
      <c r="N303" s="4"/>
      <c r="O303" s="2"/>
      <c r="P303" s="2"/>
    </row>
    <row r="304" spans="1:16" ht="21" customHeight="1">
      <c r="A304" s="2"/>
      <c r="B304" s="2"/>
      <c r="C304" s="2"/>
      <c r="D304" s="2"/>
      <c r="E304" s="2"/>
      <c r="F304" s="2"/>
      <c r="G304" s="2"/>
      <c r="H304" s="4"/>
      <c r="I304" s="2"/>
      <c r="J304" s="2"/>
      <c r="K304" s="2"/>
      <c r="L304" s="2"/>
      <c r="M304" s="4"/>
      <c r="N304" s="4"/>
      <c r="O304" s="2"/>
      <c r="P304" s="2"/>
    </row>
    <row r="305" spans="1:16" ht="21" customHeight="1">
      <c r="A305" s="2"/>
      <c r="B305" s="2"/>
      <c r="C305" s="2"/>
      <c r="D305" s="2"/>
      <c r="E305" s="2"/>
      <c r="F305" s="2"/>
      <c r="G305" s="2"/>
      <c r="H305" s="4"/>
      <c r="I305" s="2"/>
      <c r="J305" s="2"/>
      <c r="K305" s="2"/>
      <c r="L305" s="2"/>
      <c r="M305" s="4"/>
      <c r="N305" s="4"/>
      <c r="O305" s="2"/>
      <c r="P305" s="2"/>
    </row>
    <row r="306" spans="1:16" ht="21" customHeight="1">
      <c r="A306" s="2"/>
      <c r="B306" s="2"/>
      <c r="C306" s="2"/>
      <c r="D306" s="2"/>
      <c r="E306" s="2"/>
      <c r="F306" s="2"/>
      <c r="G306" s="2"/>
      <c r="H306" s="4"/>
      <c r="I306" s="2"/>
      <c r="J306" s="2"/>
      <c r="K306" s="2"/>
      <c r="L306" s="2"/>
      <c r="M306" s="4"/>
      <c r="N306" s="4"/>
      <c r="O306" s="2"/>
      <c r="P306" s="2"/>
    </row>
    <row r="307" spans="1:16" ht="21" customHeight="1">
      <c r="A307" s="2"/>
      <c r="B307" s="2"/>
      <c r="C307" s="2"/>
      <c r="D307" s="2"/>
      <c r="E307" s="2"/>
      <c r="F307" s="2"/>
      <c r="G307" s="2"/>
      <c r="H307" s="4"/>
      <c r="I307" s="2"/>
      <c r="J307" s="2"/>
      <c r="K307" s="2"/>
      <c r="L307" s="2"/>
      <c r="M307" s="4"/>
      <c r="N307" s="4"/>
      <c r="O307" s="2"/>
      <c r="P307" s="2"/>
    </row>
    <row r="308" spans="1:16" ht="21" customHeight="1">
      <c r="A308" s="2"/>
      <c r="B308" s="2"/>
      <c r="C308" s="2"/>
      <c r="D308" s="2"/>
      <c r="E308" s="2"/>
      <c r="F308" s="2"/>
      <c r="G308" s="2"/>
      <c r="H308" s="4"/>
      <c r="I308" s="2"/>
      <c r="J308" s="2"/>
      <c r="K308" s="2"/>
      <c r="L308" s="2"/>
      <c r="M308" s="4"/>
      <c r="N308" s="4"/>
      <c r="O308" s="2"/>
      <c r="P308" s="2"/>
    </row>
    <row r="309" spans="1:16" ht="21" customHeight="1">
      <c r="A309" s="2"/>
      <c r="B309" s="2"/>
      <c r="C309" s="2"/>
      <c r="D309" s="2"/>
      <c r="E309" s="2"/>
      <c r="F309" s="2"/>
      <c r="G309" s="2"/>
      <c r="H309" s="4"/>
      <c r="I309" s="2"/>
      <c r="J309" s="2"/>
      <c r="K309" s="2"/>
      <c r="L309" s="2"/>
      <c r="M309" s="4"/>
      <c r="N309" s="4"/>
      <c r="O309" s="2"/>
      <c r="P309" s="2"/>
    </row>
    <row r="310" spans="1:16" ht="21" customHeight="1">
      <c r="A310" s="2"/>
      <c r="B310" s="2"/>
      <c r="C310" s="2"/>
      <c r="D310" s="2"/>
      <c r="E310" s="2"/>
      <c r="F310" s="2"/>
      <c r="G310" s="2"/>
      <c r="H310" s="4"/>
      <c r="I310" s="2"/>
      <c r="J310" s="2"/>
      <c r="K310" s="2"/>
      <c r="L310" s="2"/>
      <c r="M310" s="4"/>
      <c r="N310" s="4"/>
      <c r="O310" s="2"/>
      <c r="P310" s="2"/>
    </row>
    <row r="311" spans="1:16" ht="21" customHeight="1">
      <c r="A311" s="2"/>
      <c r="B311" s="2"/>
      <c r="C311" s="2"/>
      <c r="D311" s="2"/>
      <c r="E311" s="2"/>
      <c r="F311" s="2"/>
      <c r="G311" s="2"/>
      <c r="H311" s="4"/>
      <c r="I311" s="2"/>
      <c r="J311" s="2"/>
      <c r="K311" s="2"/>
      <c r="L311" s="2"/>
      <c r="M311" s="4"/>
      <c r="N311" s="4"/>
      <c r="O311" s="2"/>
      <c r="P311" s="2"/>
    </row>
    <row r="312" spans="1:16" ht="21" customHeight="1">
      <c r="A312" s="2"/>
      <c r="B312" s="2"/>
      <c r="C312" s="2"/>
      <c r="D312" s="2"/>
      <c r="E312" s="2"/>
      <c r="F312" s="2"/>
      <c r="G312" s="2"/>
      <c r="H312" s="4"/>
      <c r="I312" s="2"/>
      <c r="J312" s="2"/>
      <c r="K312" s="2"/>
      <c r="L312" s="2"/>
      <c r="M312" s="4"/>
      <c r="N312" s="4"/>
      <c r="O312" s="2"/>
      <c r="P312" s="2"/>
    </row>
    <row r="313" spans="1:16" ht="21" customHeight="1">
      <c r="A313" s="2"/>
      <c r="B313" s="2"/>
      <c r="C313" s="2"/>
      <c r="D313" s="2"/>
      <c r="E313" s="2"/>
      <c r="F313" s="2"/>
      <c r="G313" s="2"/>
      <c r="H313" s="4"/>
      <c r="I313" s="2"/>
      <c r="J313" s="2"/>
      <c r="K313" s="2"/>
      <c r="L313" s="2"/>
      <c r="M313" s="4"/>
      <c r="N313" s="4"/>
      <c r="O313" s="2"/>
      <c r="P313" s="2"/>
    </row>
    <row r="314" spans="1:16" ht="21" customHeight="1">
      <c r="A314" s="2"/>
      <c r="B314" s="2"/>
      <c r="C314" s="2"/>
      <c r="D314" s="2"/>
      <c r="E314" s="2"/>
      <c r="F314" s="2"/>
      <c r="G314" s="2"/>
      <c r="H314" s="4"/>
      <c r="I314" s="2"/>
      <c r="J314" s="2"/>
      <c r="K314" s="2"/>
      <c r="L314" s="2"/>
      <c r="M314" s="4"/>
      <c r="N314" s="4"/>
      <c r="O314" s="2"/>
      <c r="P314" s="2"/>
    </row>
    <row r="315" spans="1:16" ht="21" customHeight="1">
      <c r="A315" s="2"/>
      <c r="B315" s="2"/>
      <c r="C315" s="2"/>
      <c r="D315" s="2"/>
      <c r="E315" s="2"/>
      <c r="F315" s="2"/>
      <c r="G315" s="2"/>
      <c r="H315" s="4"/>
      <c r="I315" s="2"/>
      <c r="J315" s="2"/>
      <c r="K315" s="2"/>
      <c r="L315" s="2"/>
      <c r="M315" s="4"/>
      <c r="N315" s="4"/>
      <c r="O315" s="2"/>
      <c r="P315" s="2"/>
    </row>
    <row r="316" spans="1:16" ht="21" customHeight="1">
      <c r="A316" s="2"/>
      <c r="B316" s="2"/>
      <c r="C316" s="2"/>
      <c r="D316" s="2"/>
      <c r="E316" s="2"/>
      <c r="F316" s="2"/>
      <c r="G316" s="2"/>
      <c r="H316" s="4"/>
      <c r="I316" s="2"/>
      <c r="J316" s="2"/>
      <c r="K316" s="2"/>
      <c r="L316" s="2"/>
      <c r="M316" s="4"/>
      <c r="N316" s="4"/>
      <c r="O316" s="2"/>
      <c r="P316" s="2"/>
    </row>
    <row r="317" spans="1:16" ht="21" customHeight="1">
      <c r="A317" s="2"/>
      <c r="B317" s="2"/>
      <c r="C317" s="2"/>
      <c r="D317" s="2"/>
      <c r="E317" s="2"/>
      <c r="F317" s="2"/>
      <c r="G317" s="2"/>
      <c r="H317" s="4"/>
      <c r="I317" s="2"/>
      <c r="J317" s="2"/>
      <c r="K317" s="2"/>
      <c r="L317" s="2"/>
      <c r="M317" s="4"/>
      <c r="N317" s="4"/>
      <c r="O317" s="2"/>
      <c r="P317" s="2"/>
    </row>
    <row r="318" spans="1:16" ht="21" customHeight="1">
      <c r="A318" s="2"/>
      <c r="B318" s="2"/>
      <c r="C318" s="2"/>
      <c r="D318" s="2"/>
      <c r="E318" s="2"/>
      <c r="F318" s="2"/>
      <c r="G318" s="2"/>
      <c r="H318" s="4"/>
      <c r="I318" s="2"/>
      <c r="J318" s="2"/>
      <c r="K318" s="2"/>
      <c r="L318" s="2"/>
      <c r="M318" s="4"/>
      <c r="N318" s="4"/>
      <c r="O318" s="2"/>
      <c r="P318" s="2"/>
    </row>
    <row r="319" spans="1:16" ht="21" customHeight="1">
      <c r="A319" s="2"/>
      <c r="B319" s="2"/>
      <c r="C319" s="2"/>
      <c r="D319" s="2"/>
      <c r="E319" s="2"/>
      <c r="F319" s="2"/>
      <c r="G319" s="2"/>
      <c r="H319" s="4"/>
      <c r="I319" s="2"/>
      <c r="J319" s="2"/>
      <c r="K319" s="2"/>
      <c r="L319" s="2"/>
      <c r="M319" s="4"/>
      <c r="N319" s="4"/>
      <c r="O319" s="2"/>
      <c r="P319" s="2"/>
    </row>
    <row r="320" spans="1:16" ht="21" customHeight="1">
      <c r="A320" s="2"/>
      <c r="B320" s="2"/>
      <c r="C320" s="2"/>
      <c r="D320" s="2"/>
      <c r="E320" s="2"/>
      <c r="F320" s="2"/>
      <c r="G320" s="2"/>
      <c r="H320" s="4"/>
      <c r="I320" s="2"/>
      <c r="J320" s="2"/>
      <c r="K320" s="2"/>
      <c r="L320" s="2"/>
      <c r="M320" s="4"/>
      <c r="N320" s="4"/>
      <c r="O320" s="2"/>
      <c r="P320" s="2"/>
    </row>
    <row r="321" spans="1:16" ht="21" customHeight="1">
      <c r="A321" s="2"/>
      <c r="B321" s="2"/>
      <c r="C321" s="2"/>
      <c r="D321" s="2"/>
      <c r="E321" s="2"/>
      <c r="F321" s="2"/>
      <c r="G321" s="2"/>
      <c r="H321" s="4"/>
      <c r="I321" s="2"/>
      <c r="J321" s="2"/>
      <c r="K321" s="2"/>
      <c r="L321" s="2"/>
      <c r="M321" s="4"/>
      <c r="N321" s="4"/>
      <c r="O321" s="2"/>
      <c r="P321" s="2"/>
    </row>
    <row r="322" spans="1:16" ht="21" customHeight="1">
      <c r="A322" s="2"/>
      <c r="B322" s="2"/>
      <c r="C322" s="2"/>
      <c r="D322" s="2"/>
      <c r="E322" s="2"/>
      <c r="F322" s="2"/>
      <c r="G322" s="2"/>
      <c r="H322" s="4"/>
      <c r="I322" s="2"/>
      <c r="J322" s="2"/>
      <c r="K322" s="2"/>
      <c r="L322" s="2"/>
      <c r="M322" s="4"/>
      <c r="N322" s="4"/>
      <c r="O322" s="2"/>
      <c r="P322" s="2"/>
    </row>
    <row r="323" spans="1:16" ht="21" customHeight="1">
      <c r="A323" s="2"/>
      <c r="B323" s="2"/>
      <c r="C323" s="2"/>
      <c r="D323" s="2"/>
      <c r="E323" s="2"/>
      <c r="F323" s="2"/>
      <c r="G323" s="2"/>
      <c r="H323" s="4"/>
      <c r="I323" s="2"/>
      <c r="J323" s="2"/>
      <c r="K323" s="2"/>
      <c r="L323" s="2"/>
      <c r="M323" s="4"/>
      <c r="N323" s="4"/>
      <c r="O323" s="2"/>
      <c r="P323" s="2"/>
    </row>
    <row r="324" spans="1:16" ht="21" customHeight="1">
      <c r="A324" s="2"/>
      <c r="B324" s="2"/>
      <c r="C324" s="2"/>
      <c r="D324" s="2"/>
      <c r="E324" s="2"/>
      <c r="F324" s="2"/>
      <c r="G324" s="2"/>
      <c r="H324" s="4"/>
      <c r="I324" s="2"/>
      <c r="J324" s="2"/>
      <c r="K324" s="2"/>
      <c r="L324" s="2"/>
      <c r="M324" s="4"/>
      <c r="N324" s="4"/>
      <c r="O324" s="2"/>
      <c r="P324" s="2"/>
    </row>
    <row r="325" spans="1:16" ht="21" customHeight="1">
      <c r="A325" s="2"/>
      <c r="B325" s="2"/>
      <c r="C325" s="2"/>
      <c r="D325" s="2"/>
      <c r="E325" s="2"/>
      <c r="F325" s="2"/>
      <c r="G325" s="2"/>
      <c r="H325" s="4"/>
      <c r="I325" s="2"/>
      <c r="J325" s="2"/>
      <c r="K325" s="2"/>
      <c r="L325" s="2"/>
      <c r="M325" s="4"/>
      <c r="N325" s="4"/>
      <c r="O325" s="2"/>
      <c r="P325" s="2"/>
    </row>
    <row r="326" spans="1:16" ht="21" customHeight="1">
      <c r="A326" s="2"/>
      <c r="B326" s="2"/>
      <c r="C326" s="2"/>
      <c r="D326" s="2"/>
      <c r="E326" s="2"/>
      <c r="F326" s="2"/>
      <c r="G326" s="2"/>
      <c r="H326" s="4"/>
      <c r="I326" s="2"/>
      <c r="J326" s="2"/>
      <c r="K326" s="2"/>
      <c r="L326" s="2"/>
      <c r="M326" s="4"/>
      <c r="N326" s="4"/>
      <c r="O326" s="2"/>
      <c r="P326" s="2"/>
    </row>
    <row r="327" spans="1:16" ht="21" customHeight="1">
      <c r="A327" s="2"/>
      <c r="B327" s="2"/>
      <c r="C327" s="2"/>
      <c r="D327" s="2"/>
      <c r="E327" s="2"/>
      <c r="F327" s="2"/>
      <c r="G327" s="2"/>
      <c r="H327" s="4"/>
      <c r="I327" s="2"/>
      <c r="J327" s="2"/>
      <c r="K327" s="2"/>
      <c r="L327" s="2"/>
      <c r="M327" s="4"/>
      <c r="N327" s="4"/>
      <c r="O327" s="2"/>
      <c r="P327" s="2"/>
    </row>
    <row r="328" spans="1:16" ht="21" customHeight="1">
      <c r="A328" s="2"/>
      <c r="B328" s="2"/>
      <c r="C328" s="2"/>
      <c r="D328" s="2"/>
      <c r="E328" s="2"/>
      <c r="F328" s="2"/>
      <c r="G328" s="2"/>
      <c r="H328" s="4"/>
      <c r="I328" s="2"/>
      <c r="J328" s="2"/>
      <c r="K328" s="2"/>
      <c r="L328" s="2"/>
      <c r="M328" s="4"/>
      <c r="N328" s="4"/>
      <c r="O328" s="2"/>
      <c r="P328" s="2"/>
    </row>
    <row r="329" spans="1:16" ht="21" customHeight="1">
      <c r="A329" s="2"/>
      <c r="B329" s="2"/>
      <c r="C329" s="2"/>
      <c r="D329" s="2"/>
      <c r="E329" s="2"/>
      <c r="F329" s="2"/>
      <c r="G329" s="2"/>
      <c r="H329" s="4"/>
      <c r="I329" s="2"/>
      <c r="J329" s="2"/>
      <c r="K329" s="2"/>
      <c r="L329" s="2"/>
      <c r="M329" s="4"/>
      <c r="N329" s="4"/>
      <c r="O329" s="2"/>
      <c r="P329" s="2"/>
    </row>
    <row r="330" spans="1:16" ht="21" customHeight="1">
      <c r="A330" s="2"/>
      <c r="B330" s="2"/>
      <c r="C330" s="2"/>
      <c r="D330" s="2"/>
      <c r="E330" s="2"/>
      <c r="F330" s="2"/>
      <c r="G330" s="2"/>
      <c r="H330" s="4"/>
      <c r="I330" s="2"/>
      <c r="J330" s="2"/>
      <c r="K330" s="2"/>
      <c r="L330" s="2"/>
      <c r="M330" s="4"/>
      <c r="N330" s="4"/>
      <c r="O330" s="2"/>
      <c r="P330" s="2"/>
    </row>
    <row r="331" spans="1:16" ht="21" customHeight="1">
      <c r="A331" s="2"/>
      <c r="B331" s="2"/>
      <c r="C331" s="2"/>
      <c r="D331" s="2"/>
      <c r="E331" s="2"/>
      <c r="F331" s="2"/>
      <c r="G331" s="2"/>
      <c r="H331" s="4"/>
      <c r="I331" s="2"/>
      <c r="J331" s="2"/>
      <c r="K331" s="2"/>
      <c r="L331" s="2"/>
      <c r="M331" s="4"/>
      <c r="N331" s="4"/>
      <c r="O331" s="2"/>
      <c r="P331" s="2"/>
    </row>
    <row r="332" spans="1:16" ht="21" customHeight="1">
      <c r="A332" s="2"/>
      <c r="B332" s="2"/>
      <c r="C332" s="2"/>
      <c r="D332" s="2"/>
      <c r="E332" s="2"/>
      <c r="F332" s="2"/>
      <c r="G332" s="2"/>
      <c r="H332" s="4"/>
      <c r="I332" s="2"/>
      <c r="J332" s="2"/>
      <c r="K332" s="2"/>
      <c r="L332" s="2"/>
      <c r="M332" s="4"/>
      <c r="N332" s="4"/>
      <c r="O332" s="2"/>
      <c r="P332" s="2"/>
    </row>
    <row r="333" spans="1:16" ht="21" customHeight="1">
      <c r="A333" s="2"/>
      <c r="B333" s="2"/>
      <c r="C333" s="2"/>
      <c r="D333" s="2"/>
      <c r="E333" s="2"/>
      <c r="F333" s="2"/>
      <c r="G333" s="2"/>
      <c r="H333" s="4"/>
      <c r="I333" s="2"/>
      <c r="J333" s="2"/>
      <c r="K333" s="2"/>
      <c r="L333" s="2"/>
      <c r="M333" s="4"/>
      <c r="N333" s="4"/>
      <c r="O333" s="2"/>
      <c r="P333" s="2"/>
    </row>
    <row r="334" spans="1:16" ht="21" customHeight="1">
      <c r="A334" s="2"/>
      <c r="B334" s="2"/>
      <c r="C334" s="2"/>
      <c r="D334" s="2"/>
      <c r="E334" s="2"/>
      <c r="F334" s="2"/>
      <c r="G334" s="2"/>
      <c r="H334" s="4"/>
      <c r="I334" s="2"/>
      <c r="J334" s="2"/>
      <c r="K334" s="2"/>
      <c r="L334" s="2"/>
      <c r="M334" s="4"/>
      <c r="N334" s="4"/>
      <c r="O334" s="2"/>
      <c r="P334" s="2"/>
    </row>
    <row r="335" spans="1:16" ht="21" customHeight="1">
      <c r="A335" s="2"/>
      <c r="B335" s="2"/>
      <c r="C335" s="2"/>
      <c r="D335" s="2"/>
      <c r="E335" s="2"/>
      <c r="F335" s="2"/>
      <c r="G335" s="2"/>
      <c r="H335" s="4"/>
      <c r="I335" s="2"/>
      <c r="J335" s="2"/>
      <c r="K335" s="2"/>
      <c r="L335" s="2"/>
      <c r="M335" s="4"/>
      <c r="N335" s="4"/>
      <c r="O335" s="2"/>
      <c r="P335" s="2"/>
    </row>
    <row r="336" spans="1:16" ht="21" customHeight="1">
      <c r="A336" s="2"/>
      <c r="B336" s="2"/>
      <c r="C336" s="2"/>
      <c r="D336" s="2"/>
      <c r="E336" s="2"/>
      <c r="F336" s="2"/>
      <c r="G336" s="2"/>
      <c r="H336" s="4"/>
      <c r="I336" s="2"/>
      <c r="J336" s="2"/>
      <c r="K336" s="2"/>
      <c r="L336" s="2"/>
      <c r="M336" s="4"/>
      <c r="N336" s="4"/>
      <c r="O336" s="2"/>
      <c r="P336" s="2"/>
    </row>
    <row r="337" spans="1:16" ht="21" customHeight="1">
      <c r="A337" s="2"/>
      <c r="B337" s="2"/>
      <c r="C337" s="2"/>
      <c r="D337" s="2"/>
      <c r="E337" s="2"/>
      <c r="F337" s="2"/>
      <c r="G337" s="2"/>
      <c r="H337" s="4"/>
      <c r="I337" s="2"/>
      <c r="J337" s="2"/>
      <c r="K337" s="2"/>
      <c r="L337" s="2"/>
      <c r="M337" s="4"/>
      <c r="N337" s="4"/>
      <c r="O337" s="2"/>
      <c r="P337" s="2"/>
    </row>
    <row r="338" spans="1:16" ht="21" customHeight="1">
      <c r="A338" s="2"/>
      <c r="B338" s="2"/>
      <c r="C338" s="2"/>
      <c r="D338" s="2"/>
      <c r="E338" s="2"/>
      <c r="F338" s="2"/>
      <c r="G338" s="2"/>
      <c r="H338" s="4"/>
      <c r="I338" s="2"/>
      <c r="J338" s="2"/>
      <c r="K338" s="2"/>
      <c r="L338" s="2"/>
      <c r="M338" s="4"/>
      <c r="N338" s="4"/>
      <c r="O338" s="2"/>
      <c r="P338" s="2"/>
    </row>
    <row r="339" spans="1:16" ht="21" customHeight="1">
      <c r="A339" s="2"/>
      <c r="B339" s="2"/>
      <c r="C339" s="2"/>
      <c r="D339" s="2"/>
      <c r="E339" s="2"/>
      <c r="F339" s="2"/>
      <c r="G339" s="2"/>
      <c r="H339" s="4"/>
      <c r="I339" s="2"/>
      <c r="J339" s="2"/>
      <c r="K339" s="2"/>
      <c r="L339" s="2"/>
      <c r="M339" s="4"/>
      <c r="N339" s="4"/>
      <c r="O339" s="2"/>
      <c r="P339" s="2"/>
    </row>
    <row r="340" spans="1:16" ht="21" customHeight="1">
      <c r="A340" s="2"/>
      <c r="B340" s="2"/>
      <c r="C340" s="2"/>
      <c r="D340" s="2"/>
      <c r="E340" s="2"/>
      <c r="F340" s="2"/>
      <c r="G340" s="2"/>
      <c r="H340" s="4"/>
      <c r="I340" s="2"/>
      <c r="J340" s="2"/>
      <c r="K340" s="2"/>
      <c r="L340" s="2"/>
      <c r="M340" s="4"/>
      <c r="N340" s="4"/>
      <c r="O340" s="2"/>
      <c r="P340" s="2"/>
    </row>
    <row r="341" spans="1:16" ht="21" customHeight="1">
      <c r="A341" s="2"/>
      <c r="B341" s="2"/>
      <c r="C341" s="2"/>
      <c r="D341" s="2"/>
      <c r="E341" s="2"/>
      <c r="F341" s="2"/>
      <c r="G341" s="2"/>
      <c r="H341" s="4"/>
      <c r="I341" s="2"/>
      <c r="J341" s="2"/>
      <c r="K341" s="2"/>
      <c r="L341" s="2"/>
      <c r="M341" s="4"/>
      <c r="N341" s="4"/>
      <c r="O341" s="2"/>
      <c r="P341" s="2"/>
    </row>
    <row r="342" spans="1:16" ht="21" customHeight="1">
      <c r="A342" s="2"/>
      <c r="B342" s="2"/>
      <c r="C342" s="2"/>
      <c r="D342" s="2"/>
      <c r="E342" s="2"/>
      <c r="F342" s="2"/>
      <c r="G342" s="2"/>
      <c r="H342" s="4"/>
      <c r="I342" s="2"/>
      <c r="J342" s="2"/>
      <c r="K342" s="2"/>
      <c r="L342" s="2"/>
      <c r="M342" s="4"/>
      <c r="N342" s="4"/>
      <c r="O342" s="2"/>
      <c r="P342" s="2"/>
    </row>
    <row r="343" spans="1:16" ht="21" customHeight="1">
      <c r="A343" s="2"/>
      <c r="B343" s="2"/>
      <c r="C343" s="2"/>
      <c r="D343" s="2"/>
      <c r="E343" s="2"/>
      <c r="F343" s="2"/>
      <c r="G343" s="2"/>
      <c r="H343" s="4"/>
      <c r="I343" s="2"/>
      <c r="J343" s="2"/>
      <c r="K343" s="2"/>
      <c r="L343" s="2"/>
      <c r="M343" s="4"/>
      <c r="N343" s="4"/>
      <c r="O343" s="2"/>
      <c r="P343" s="2"/>
    </row>
    <row r="344" spans="1:16" ht="21" customHeight="1">
      <c r="A344" s="2"/>
      <c r="B344" s="2"/>
      <c r="C344" s="2"/>
      <c r="D344" s="2"/>
      <c r="E344" s="2"/>
      <c r="F344" s="2"/>
      <c r="G344" s="2"/>
      <c r="H344" s="4"/>
      <c r="I344" s="2"/>
      <c r="J344" s="2"/>
      <c r="K344" s="2"/>
      <c r="L344" s="2"/>
      <c r="M344" s="4"/>
      <c r="N344" s="4"/>
      <c r="O344" s="2"/>
      <c r="P344" s="2"/>
    </row>
    <row r="345" spans="1:16" ht="21" customHeight="1">
      <c r="A345" s="2"/>
      <c r="B345" s="2"/>
      <c r="C345" s="2"/>
      <c r="D345" s="2"/>
      <c r="E345" s="2"/>
      <c r="F345" s="2"/>
      <c r="G345" s="2"/>
      <c r="H345" s="4"/>
      <c r="I345" s="2"/>
      <c r="J345" s="2"/>
      <c r="K345" s="2"/>
      <c r="L345" s="2"/>
      <c r="M345" s="4"/>
      <c r="N345" s="4"/>
      <c r="O345" s="2"/>
      <c r="P345" s="2"/>
    </row>
    <row r="346" spans="1:16" ht="21" customHeight="1">
      <c r="A346" s="2"/>
      <c r="B346" s="2"/>
      <c r="C346" s="2"/>
      <c r="D346" s="2"/>
      <c r="E346" s="2"/>
      <c r="F346" s="2"/>
      <c r="G346" s="2"/>
      <c r="H346" s="4"/>
      <c r="I346" s="2"/>
      <c r="J346" s="2"/>
      <c r="K346" s="2"/>
      <c r="L346" s="2"/>
      <c r="M346" s="4"/>
      <c r="N346" s="4"/>
      <c r="O346" s="2"/>
      <c r="P346" s="2"/>
    </row>
    <row r="347" spans="1:16" ht="21" customHeight="1">
      <c r="A347" s="2"/>
      <c r="B347" s="2"/>
      <c r="C347" s="2"/>
      <c r="D347" s="2"/>
      <c r="E347" s="2"/>
      <c r="F347" s="2"/>
      <c r="G347" s="2"/>
      <c r="H347" s="4"/>
      <c r="I347" s="2"/>
      <c r="J347" s="2"/>
      <c r="K347" s="2"/>
      <c r="L347" s="2"/>
      <c r="M347" s="4"/>
      <c r="N347" s="4"/>
      <c r="O347" s="2"/>
      <c r="P347" s="2"/>
    </row>
    <row r="348" spans="1:16" ht="21" customHeight="1">
      <c r="A348" s="2"/>
      <c r="B348" s="2"/>
      <c r="C348" s="2"/>
      <c r="D348" s="2"/>
      <c r="E348" s="2"/>
      <c r="F348" s="2"/>
      <c r="G348" s="2"/>
      <c r="H348" s="4"/>
      <c r="I348" s="2"/>
      <c r="J348" s="2"/>
      <c r="K348" s="2"/>
      <c r="L348" s="2"/>
      <c r="M348" s="4"/>
      <c r="N348" s="4"/>
      <c r="O348" s="2"/>
      <c r="P348" s="2"/>
    </row>
    <row r="349" spans="1:16" ht="21" customHeight="1">
      <c r="A349" s="2"/>
      <c r="B349" s="2"/>
      <c r="C349" s="2"/>
      <c r="D349" s="2"/>
      <c r="E349" s="2"/>
      <c r="F349" s="2"/>
      <c r="G349" s="2"/>
      <c r="H349" s="4"/>
      <c r="I349" s="2"/>
      <c r="J349" s="2"/>
      <c r="K349" s="2"/>
      <c r="L349" s="2"/>
      <c r="M349" s="4"/>
      <c r="N349" s="4"/>
      <c r="O349" s="2"/>
      <c r="P349" s="2"/>
    </row>
    <row r="350" spans="1:16" ht="21" customHeight="1">
      <c r="A350" s="2"/>
      <c r="B350" s="2"/>
      <c r="C350" s="2"/>
      <c r="D350" s="2"/>
      <c r="E350" s="2"/>
      <c r="F350" s="2"/>
      <c r="G350" s="2"/>
      <c r="H350" s="4"/>
      <c r="I350" s="2"/>
      <c r="J350" s="2"/>
      <c r="K350" s="2"/>
      <c r="L350" s="2"/>
      <c r="M350" s="4"/>
      <c r="N350" s="4"/>
      <c r="O350" s="2"/>
      <c r="P350" s="2"/>
    </row>
    <row r="351" spans="1:16" ht="21" customHeight="1">
      <c r="A351" s="2"/>
      <c r="B351" s="2"/>
      <c r="C351" s="2"/>
      <c r="D351" s="2"/>
      <c r="E351" s="2"/>
      <c r="F351" s="2"/>
      <c r="G351" s="2"/>
      <c r="H351" s="4"/>
      <c r="I351" s="2"/>
      <c r="J351" s="2"/>
      <c r="K351" s="2"/>
      <c r="L351" s="2"/>
      <c r="M351" s="4"/>
      <c r="N351" s="4"/>
      <c r="O351" s="2"/>
      <c r="P351" s="2"/>
    </row>
    <row r="352" spans="1:16" ht="21" customHeight="1">
      <c r="A352" s="2"/>
      <c r="B352" s="2"/>
      <c r="C352" s="2"/>
      <c r="D352" s="2"/>
      <c r="E352" s="2"/>
      <c r="F352" s="2"/>
      <c r="G352" s="2"/>
      <c r="H352" s="4"/>
      <c r="I352" s="2"/>
      <c r="J352" s="2"/>
      <c r="K352" s="2"/>
      <c r="L352" s="2"/>
      <c r="M352" s="4"/>
      <c r="N352" s="4"/>
      <c r="O352" s="2"/>
      <c r="P352" s="2"/>
    </row>
    <row r="353" spans="1:16" ht="21" customHeight="1">
      <c r="A353" s="2"/>
      <c r="B353" s="2"/>
      <c r="C353" s="2"/>
      <c r="D353" s="2"/>
      <c r="E353" s="2"/>
      <c r="F353" s="2"/>
      <c r="G353" s="2"/>
      <c r="H353" s="4"/>
      <c r="I353" s="2"/>
      <c r="J353" s="2"/>
      <c r="K353" s="2"/>
      <c r="L353" s="2"/>
      <c r="M353" s="4"/>
      <c r="N353" s="4"/>
      <c r="O353" s="2"/>
      <c r="P353" s="2"/>
    </row>
    <row r="354" spans="1:16" ht="21" customHeight="1">
      <c r="A354" s="2"/>
      <c r="B354" s="2"/>
      <c r="C354" s="2"/>
      <c r="D354" s="2"/>
      <c r="E354" s="2"/>
      <c r="F354" s="2"/>
      <c r="G354" s="2"/>
      <c r="H354" s="4"/>
      <c r="I354" s="2"/>
      <c r="J354" s="2"/>
      <c r="K354" s="2"/>
      <c r="L354" s="2"/>
      <c r="M354" s="4"/>
      <c r="N354" s="4"/>
      <c r="O354" s="2"/>
      <c r="P354" s="2"/>
    </row>
    <row r="355" spans="1:16" ht="21" customHeight="1">
      <c r="A355" s="2"/>
      <c r="B355" s="2"/>
      <c r="C355" s="2"/>
      <c r="D355" s="2"/>
      <c r="E355" s="2"/>
      <c r="F355" s="2"/>
      <c r="G355" s="2"/>
      <c r="H355" s="4"/>
      <c r="I355" s="2"/>
      <c r="J355" s="2"/>
      <c r="K355" s="2"/>
      <c r="L355" s="2"/>
      <c r="M355" s="4"/>
      <c r="N355" s="4"/>
      <c r="O355" s="2"/>
      <c r="P355" s="2"/>
    </row>
    <row r="356" spans="1:16" ht="21" customHeight="1">
      <c r="A356" s="2"/>
      <c r="B356" s="2"/>
      <c r="C356" s="2"/>
      <c r="D356" s="2"/>
      <c r="E356" s="2"/>
      <c r="F356" s="2"/>
      <c r="G356" s="2"/>
      <c r="H356" s="4"/>
      <c r="I356" s="2"/>
      <c r="J356" s="2"/>
      <c r="K356" s="2"/>
      <c r="L356" s="2"/>
      <c r="M356" s="4"/>
      <c r="N356" s="4"/>
      <c r="O356" s="2"/>
      <c r="P356" s="2"/>
    </row>
    <row r="357" spans="1:16" ht="21" customHeight="1">
      <c r="A357" s="2"/>
      <c r="B357" s="2"/>
      <c r="C357" s="2"/>
      <c r="D357" s="2"/>
      <c r="E357" s="2"/>
      <c r="F357" s="2"/>
      <c r="G357" s="2"/>
      <c r="H357" s="4"/>
      <c r="I357" s="2"/>
      <c r="J357" s="2"/>
      <c r="K357" s="2"/>
      <c r="L357" s="2"/>
      <c r="M357" s="4"/>
      <c r="N357" s="4"/>
      <c r="O357" s="2"/>
      <c r="P357" s="2"/>
    </row>
    <row r="358" spans="1:16" ht="21" customHeight="1">
      <c r="A358" s="2"/>
      <c r="B358" s="2"/>
      <c r="C358" s="2"/>
      <c r="D358" s="2"/>
      <c r="E358" s="2"/>
      <c r="F358" s="2"/>
      <c r="G358" s="2"/>
      <c r="H358" s="4"/>
      <c r="I358" s="2"/>
      <c r="J358" s="2"/>
      <c r="K358" s="2"/>
      <c r="L358" s="2"/>
      <c r="M358" s="4"/>
      <c r="N358" s="4"/>
      <c r="O358" s="2"/>
      <c r="P358" s="2"/>
    </row>
    <row r="359" spans="1:16" ht="21" customHeight="1">
      <c r="A359" s="2"/>
      <c r="B359" s="2"/>
      <c r="C359" s="2"/>
      <c r="D359" s="2"/>
      <c r="E359" s="2"/>
      <c r="F359" s="2"/>
      <c r="G359" s="2"/>
      <c r="H359" s="4"/>
      <c r="I359" s="2"/>
      <c r="J359" s="2"/>
      <c r="K359" s="2"/>
      <c r="L359" s="2"/>
      <c r="M359" s="4"/>
      <c r="N359" s="4"/>
      <c r="O359" s="2"/>
      <c r="P359" s="2"/>
    </row>
    <row r="360" spans="1:16" ht="21" customHeight="1">
      <c r="A360" s="2"/>
      <c r="B360" s="2"/>
      <c r="C360" s="2"/>
      <c r="D360" s="2"/>
      <c r="E360" s="2"/>
      <c r="F360" s="2"/>
      <c r="G360" s="2"/>
      <c r="H360" s="4"/>
      <c r="I360" s="2"/>
      <c r="J360" s="2"/>
      <c r="K360" s="2"/>
      <c r="L360" s="2"/>
      <c r="M360" s="4"/>
      <c r="N360" s="4"/>
      <c r="O360" s="2"/>
      <c r="P360" s="2"/>
    </row>
    <row r="361" spans="1:16" ht="21" customHeight="1">
      <c r="A361" s="2"/>
      <c r="B361" s="2"/>
      <c r="C361" s="2"/>
      <c r="D361" s="2"/>
      <c r="E361" s="2"/>
      <c r="F361" s="2"/>
      <c r="G361" s="2"/>
      <c r="H361" s="4"/>
      <c r="I361" s="2"/>
      <c r="J361" s="2"/>
      <c r="K361" s="2"/>
      <c r="L361" s="2"/>
      <c r="M361" s="4"/>
      <c r="N361" s="4"/>
      <c r="O361" s="2"/>
      <c r="P361" s="2"/>
    </row>
    <row r="362" spans="1:16" ht="21" customHeight="1">
      <c r="A362" s="2"/>
      <c r="B362" s="2"/>
      <c r="C362" s="2"/>
      <c r="D362" s="2"/>
      <c r="E362" s="2"/>
      <c r="F362" s="2"/>
      <c r="G362" s="2"/>
      <c r="H362" s="4"/>
      <c r="I362" s="2"/>
      <c r="J362" s="2"/>
      <c r="K362" s="2"/>
      <c r="L362" s="2"/>
      <c r="M362" s="4"/>
      <c r="N362" s="4"/>
      <c r="O362" s="2"/>
      <c r="P362" s="2"/>
    </row>
    <row r="363" spans="1:16" ht="21" customHeight="1">
      <c r="A363" s="2"/>
      <c r="B363" s="2"/>
      <c r="C363" s="2"/>
      <c r="D363" s="2"/>
      <c r="E363" s="2"/>
      <c r="F363" s="2"/>
      <c r="G363" s="2"/>
      <c r="H363" s="4"/>
      <c r="I363" s="2"/>
      <c r="J363" s="2"/>
      <c r="K363" s="2"/>
      <c r="L363" s="2"/>
      <c r="M363" s="4"/>
      <c r="N363" s="4"/>
      <c r="O363" s="2"/>
      <c r="P363" s="2"/>
    </row>
    <row r="364" spans="1:16" ht="21" customHeight="1">
      <c r="A364" s="2"/>
      <c r="B364" s="2"/>
      <c r="C364" s="2"/>
      <c r="D364" s="2"/>
      <c r="E364" s="2"/>
      <c r="F364" s="2"/>
      <c r="G364" s="2"/>
      <c r="H364" s="4"/>
      <c r="I364" s="2"/>
      <c r="J364" s="2"/>
      <c r="K364" s="2"/>
      <c r="L364" s="2"/>
      <c r="M364" s="4"/>
      <c r="N364" s="4"/>
      <c r="O364" s="2"/>
      <c r="P364" s="2"/>
    </row>
    <row r="365" spans="1:16" ht="21" customHeight="1">
      <c r="A365" s="2"/>
      <c r="B365" s="2"/>
      <c r="C365" s="2"/>
      <c r="D365" s="2"/>
      <c r="E365" s="2"/>
      <c r="F365" s="2"/>
      <c r="G365" s="2"/>
      <c r="H365" s="4"/>
      <c r="I365" s="2"/>
      <c r="J365" s="2"/>
      <c r="K365" s="2"/>
      <c r="L365" s="2"/>
      <c r="M365" s="4"/>
      <c r="N365" s="4"/>
      <c r="O365" s="2"/>
      <c r="P365" s="2"/>
    </row>
    <row r="366" spans="1:16" ht="21" customHeight="1">
      <c r="A366" s="2"/>
      <c r="B366" s="2"/>
      <c r="C366" s="2"/>
      <c r="D366" s="2"/>
      <c r="E366" s="2"/>
      <c r="F366" s="2"/>
      <c r="G366" s="2"/>
      <c r="H366" s="4"/>
      <c r="I366" s="2"/>
      <c r="J366" s="2"/>
      <c r="K366" s="2"/>
      <c r="L366" s="2"/>
      <c r="M366" s="4"/>
      <c r="N366" s="4"/>
      <c r="O366" s="2"/>
      <c r="P366" s="2"/>
    </row>
    <row r="367" spans="1:16" ht="21" customHeight="1">
      <c r="A367" s="2"/>
      <c r="B367" s="2"/>
      <c r="C367" s="2"/>
      <c r="D367" s="2"/>
      <c r="E367" s="2"/>
      <c r="F367" s="2"/>
      <c r="G367" s="2"/>
      <c r="H367" s="4"/>
      <c r="I367" s="2"/>
      <c r="J367" s="2"/>
      <c r="K367" s="2"/>
      <c r="L367" s="2"/>
      <c r="M367" s="4"/>
      <c r="N367" s="4"/>
      <c r="O367" s="2"/>
      <c r="P367" s="2"/>
    </row>
    <row r="368" spans="1:16" ht="21" customHeight="1">
      <c r="A368" s="2"/>
      <c r="B368" s="2"/>
      <c r="C368" s="2"/>
      <c r="D368" s="2"/>
      <c r="E368" s="2"/>
      <c r="F368" s="2"/>
      <c r="G368" s="2"/>
      <c r="H368" s="4"/>
      <c r="I368" s="2"/>
      <c r="J368" s="2"/>
      <c r="K368" s="2"/>
      <c r="L368" s="2"/>
      <c r="M368" s="4"/>
      <c r="N368" s="4"/>
      <c r="O368" s="2"/>
      <c r="P368" s="2"/>
    </row>
    <row r="369" spans="1:16" ht="21" customHeight="1">
      <c r="A369" s="2"/>
      <c r="B369" s="2"/>
      <c r="C369" s="2"/>
      <c r="D369" s="2"/>
      <c r="E369" s="2"/>
      <c r="F369" s="2"/>
      <c r="G369" s="2"/>
      <c r="H369" s="4"/>
      <c r="I369" s="2"/>
      <c r="J369" s="2"/>
      <c r="K369" s="2"/>
      <c r="L369" s="2"/>
      <c r="M369" s="4"/>
      <c r="N369" s="4"/>
      <c r="O369" s="2"/>
      <c r="P369" s="2"/>
    </row>
    <row r="370" spans="1:16" ht="21" customHeight="1">
      <c r="A370" s="2"/>
      <c r="B370" s="2"/>
      <c r="C370" s="2"/>
      <c r="D370" s="2"/>
      <c r="E370" s="2"/>
      <c r="F370" s="2"/>
      <c r="G370" s="2"/>
      <c r="H370" s="4"/>
      <c r="I370" s="2"/>
      <c r="J370" s="2"/>
      <c r="K370" s="2"/>
      <c r="L370" s="2"/>
      <c r="M370" s="4"/>
      <c r="N370" s="4"/>
      <c r="O370" s="2"/>
      <c r="P370" s="2"/>
    </row>
    <row r="371" spans="1:16" ht="21" customHeight="1">
      <c r="A371" s="2"/>
      <c r="B371" s="2"/>
      <c r="C371" s="2"/>
      <c r="D371" s="2"/>
      <c r="E371" s="2"/>
      <c r="F371" s="2"/>
      <c r="G371" s="2"/>
      <c r="H371" s="4"/>
      <c r="I371" s="2"/>
      <c r="J371" s="2"/>
      <c r="K371" s="2"/>
      <c r="L371" s="2"/>
      <c r="M371" s="4"/>
      <c r="N371" s="4"/>
      <c r="O371" s="2"/>
      <c r="P371" s="2"/>
    </row>
    <row r="372" spans="1:16" ht="21" customHeight="1">
      <c r="A372" s="2"/>
      <c r="B372" s="2"/>
      <c r="C372" s="2"/>
      <c r="D372" s="2"/>
      <c r="E372" s="2"/>
      <c r="F372" s="2"/>
      <c r="G372" s="2"/>
      <c r="H372" s="4"/>
      <c r="I372" s="2"/>
      <c r="J372" s="2"/>
      <c r="K372" s="2"/>
      <c r="L372" s="2"/>
      <c r="M372" s="4"/>
      <c r="N372" s="4"/>
      <c r="O372" s="2"/>
      <c r="P372" s="2"/>
    </row>
    <row r="373" spans="1:16" ht="21" customHeight="1">
      <c r="A373" s="2"/>
      <c r="B373" s="2"/>
      <c r="C373" s="2"/>
      <c r="D373" s="2"/>
      <c r="E373" s="2"/>
      <c r="F373" s="2"/>
      <c r="G373" s="2"/>
      <c r="H373" s="4"/>
      <c r="I373" s="2"/>
      <c r="J373" s="2"/>
      <c r="K373" s="2"/>
      <c r="L373" s="2"/>
      <c r="M373" s="4"/>
      <c r="N373" s="4"/>
      <c r="O373" s="2"/>
      <c r="P373" s="2"/>
    </row>
    <row r="374" spans="1:16" ht="21" customHeight="1">
      <c r="A374" s="2"/>
      <c r="B374" s="2"/>
      <c r="C374" s="2"/>
      <c r="D374" s="2"/>
      <c r="E374" s="2"/>
      <c r="F374" s="2"/>
      <c r="G374" s="2"/>
      <c r="H374" s="4"/>
      <c r="I374" s="2"/>
      <c r="J374" s="2"/>
      <c r="K374" s="2"/>
      <c r="L374" s="2"/>
      <c r="M374" s="4"/>
      <c r="N374" s="4"/>
      <c r="O374" s="2"/>
      <c r="P374" s="2"/>
    </row>
    <row r="375" spans="1:16" ht="21" customHeight="1">
      <c r="A375" s="2"/>
      <c r="B375" s="2"/>
      <c r="C375" s="2"/>
      <c r="D375" s="2"/>
      <c r="E375" s="2"/>
      <c r="F375" s="2"/>
      <c r="G375" s="2"/>
      <c r="H375" s="4"/>
      <c r="I375" s="2"/>
      <c r="J375" s="2"/>
      <c r="K375" s="2"/>
      <c r="L375" s="2"/>
      <c r="M375" s="4"/>
      <c r="N375" s="4"/>
      <c r="O375" s="2"/>
      <c r="P375" s="2"/>
    </row>
    <row r="376" spans="1:16" ht="21" customHeight="1">
      <c r="A376" s="2"/>
      <c r="B376" s="2"/>
      <c r="C376" s="2"/>
      <c r="D376" s="2"/>
      <c r="E376" s="2"/>
      <c r="F376" s="2"/>
      <c r="G376" s="2"/>
      <c r="H376" s="4"/>
      <c r="I376" s="2"/>
      <c r="J376" s="2"/>
      <c r="K376" s="2"/>
      <c r="L376" s="2"/>
      <c r="M376" s="4"/>
      <c r="N376" s="4"/>
      <c r="O376" s="2"/>
      <c r="P376" s="2"/>
    </row>
    <row r="377" spans="1:16" ht="21" customHeight="1">
      <c r="A377" s="2"/>
      <c r="B377" s="2"/>
      <c r="C377" s="2"/>
      <c r="D377" s="2"/>
      <c r="E377" s="2"/>
      <c r="F377" s="2"/>
      <c r="G377" s="2"/>
      <c r="H377" s="4"/>
      <c r="I377" s="2"/>
      <c r="J377" s="2"/>
      <c r="K377" s="2"/>
      <c r="L377" s="2"/>
      <c r="M377" s="4"/>
      <c r="N377" s="4"/>
      <c r="O377" s="2"/>
      <c r="P377" s="2"/>
    </row>
    <row r="378" spans="1:16" ht="21" customHeight="1">
      <c r="A378" s="2"/>
      <c r="B378" s="2"/>
      <c r="C378" s="2"/>
      <c r="D378" s="2"/>
      <c r="E378" s="2"/>
      <c r="F378" s="2"/>
      <c r="G378" s="2"/>
      <c r="H378" s="4"/>
      <c r="I378" s="2"/>
      <c r="J378" s="2"/>
      <c r="K378" s="2"/>
      <c r="L378" s="2"/>
      <c r="M378" s="4"/>
      <c r="N378" s="4"/>
      <c r="O378" s="2"/>
      <c r="P378" s="2"/>
    </row>
    <row r="379" spans="1:16" ht="21" customHeight="1">
      <c r="A379" s="2"/>
      <c r="B379" s="2"/>
      <c r="C379" s="2"/>
      <c r="D379" s="2"/>
      <c r="E379" s="2"/>
      <c r="F379" s="2"/>
      <c r="G379" s="2"/>
      <c r="H379" s="4"/>
      <c r="I379" s="2"/>
      <c r="J379" s="2"/>
      <c r="K379" s="2"/>
      <c r="L379" s="2"/>
      <c r="M379" s="4"/>
      <c r="N379" s="4"/>
      <c r="O379" s="2"/>
      <c r="P379" s="2"/>
    </row>
    <row r="380" spans="1:16" ht="21" customHeight="1">
      <c r="A380" s="2"/>
      <c r="B380" s="2"/>
      <c r="C380" s="2"/>
      <c r="D380" s="2"/>
      <c r="E380" s="2"/>
      <c r="F380" s="2"/>
      <c r="G380" s="2"/>
      <c r="H380" s="4"/>
      <c r="I380" s="2"/>
      <c r="J380" s="2"/>
      <c r="K380" s="2"/>
      <c r="L380" s="2"/>
      <c r="M380" s="4"/>
      <c r="N380" s="4"/>
      <c r="O380" s="2"/>
      <c r="P380" s="2"/>
    </row>
    <row r="381" spans="1:16" ht="21" customHeight="1">
      <c r="A381" s="2"/>
      <c r="B381" s="2"/>
      <c r="C381" s="2"/>
      <c r="D381" s="2"/>
      <c r="E381" s="2"/>
      <c r="F381" s="2"/>
      <c r="G381" s="2"/>
      <c r="H381" s="4"/>
      <c r="I381" s="2"/>
      <c r="J381" s="2"/>
      <c r="K381" s="2"/>
      <c r="L381" s="2"/>
      <c r="M381" s="4"/>
      <c r="N381" s="4"/>
      <c r="O381" s="2"/>
      <c r="P381" s="2"/>
    </row>
    <row r="382" spans="1:16" ht="21" customHeight="1">
      <c r="A382" s="2"/>
      <c r="B382" s="2"/>
      <c r="C382" s="2"/>
      <c r="D382" s="2"/>
      <c r="E382" s="2"/>
      <c r="F382" s="2"/>
      <c r="G382" s="2"/>
      <c r="H382" s="4"/>
      <c r="I382" s="2"/>
      <c r="J382" s="2"/>
      <c r="K382" s="2"/>
      <c r="L382" s="2"/>
      <c r="M382" s="4"/>
      <c r="N382" s="4"/>
      <c r="O382" s="2"/>
      <c r="P382" s="2"/>
    </row>
    <row r="383" spans="1:16" ht="21" customHeight="1">
      <c r="A383" s="2"/>
      <c r="B383" s="2"/>
      <c r="C383" s="2"/>
      <c r="D383" s="2"/>
      <c r="E383" s="2"/>
      <c r="F383" s="2"/>
      <c r="G383" s="2"/>
      <c r="H383" s="4"/>
      <c r="I383" s="2"/>
      <c r="J383" s="2"/>
      <c r="K383" s="2"/>
      <c r="L383" s="2"/>
      <c r="M383" s="4"/>
      <c r="N383" s="4"/>
      <c r="O383" s="2"/>
      <c r="P383" s="2"/>
    </row>
    <row r="384" spans="1:16" ht="21" customHeight="1">
      <c r="A384" s="2"/>
      <c r="B384" s="2"/>
      <c r="C384" s="2"/>
      <c r="D384" s="2"/>
      <c r="E384" s="2"/>
      <c r="F384" s="2"/>
      <c r="G384" s="2"/>
      <c r="H384" s="4"/>
      <c r="I384" s="2"/>
      <c r="J384" s="2"/>
      <c r="K384" s="2"/>
      <c r="L384" s="2"/>
      <c r="M384" s="4"/>
      <c r="N384" s="4"/>
      <c r="O384" s="2"/>
      <c r="P384" s="2"/>
    </row>
    <row r="385" spans="1:16" ht="21" customHeight="1">
      <c r="A385" s="2"/>
      <c r="B385" s="2"/>
      <c r="C385" s="2"/>
      <c r="D385" s="2"/>
      <c r="E385" s="2"/>
      <c r="F385" s="2"/>
      <c r="G385" s="2"/>
      <c r="H385" s="4"/>
      <c r="I385" s="2"/>
      <c r="J385" s="2"/>
      <c r="K385" s="2"/>
      <c r="L385" s="2"/>
      <c r="M385" s="4"/>
      <c r="N385" s="4"/>
      <c r="O385" s="2"/>
      <c r="P385" s="2"/>
    </row>
    <row r="386" spans="1:16" ht="21" customHeight="1">
      <c r="A386" s="2"/>
      <c r="B386" s="2"/>
      <c r="C386" s="2"/>
      <c r="D386" s="2"/>
      <c r="E386" s="2"/>
      <c r="F386" s="2"/>
      <c r="G386" s="2"/>
      <c r="H386" s="4"/>
      <c r="I386" s="2"/>
      <c r="J386" s="2"/>
      <c r="K386" s="2"/>
      <c r="L386" s="2"/>
      <c r="M386" s="4"/>
      <c r="N386" s="4"/>
      <c r="O386" s="2"/>
      <c r="P386" s="2"/>
    </row>
    <row r="387" spans="1:16" ht="21" customHeight="1">
      <c r="A387" s="2"/>
      <c r="B387" s="2"/>
      <c r="C387" s="2"/>
      <c r="D387" s="2"/>
      <c r="E387" s="2"/>
      <c r="F387" s="2"/>
      <c r="G387" s="2"/>
      <c r="H387" s="4"/>
      <c r="I387" s="2"/>
      <c r="J387" s="2"/>
      <c r="K387" s="2"/>
      <c r="L387" s="2"/>
      <c r="M387" s="4"/>
      <c r="N387" s="4"/>
      <c r="O387" s="2"/>
      <c r="P387" s="2"/>
    </row>
    <row r="388" spans="1:16" ht="21" customHeight="1">
      <c r="A388" s="2"/>
      <c r="B388" s="2"/>
      <c r="C388" s="2"/>
      <c r="D388" s="2"/>
      <c r="E388" s="2"/>
      <c r="F388" s="2"/>
      <c r="G388" s="2"/>
      <c r="H388" s="4"/>
      <c r="I388" s="2"/>
      <c r="J388" s="2"/>
      <c r="K388" s="2"/>
      <c r="L388" s="2"/>
      <c r="M388" s="4"/>
      <c r="N388" s="4"/>
      <c r="O388" s="2"/>
      <c r="P388" s="2"/>
    </row>
    <row r="389" spans="1:16" ht="21" customHeight="1">
      <c r="A389" s="2"/>
      <c r="B389" s="2"/>
      <c r="C389" s="2"/>
      <c r="D389" s="2"/>
      <c r="E389" s="2"/>
      <c r="F389" s="2"/>
      <c r="G389" s="2"/>
      <c r="H389" s="4"/>
      <c r="I389" s="2"/>
      <c r="J389" s="2"/>
      <c r="K389" s="2"/>
      <c r="L389" s="2"/>
      <c r="M389" s="4"/>
      <c r="N389" s="4"/>
      <c r="O389" s="2"/>
      <c r="P389" s="2"/>
    </row>
    <row r="390" spans="1:16" ht="21" customHeight="1">
      <c r="A390" s="2"/>
      <c r="B390" s="2"/>
      <c r="C390" s="2"/>
      <c r="D390" s="2"/>
      <c r="E390" s="2"/>
      <c r="F390" s="2"/>
      <c r="G390" s="2"/>
      <c r="H390" s="4"/>
      <c r="I390" s="2"/>
      <c r="J390" s="2"/>
      <c r="K390" s="2"/>
      <c r="L390" s="2"/>
      <c r="M390" s="4"/>
      <c r="N390" s="4"/>
      <c r="O390" s="2"/>
      <c r="P390" s="2"/>
    </row>
    <row r="391" spans="1:16" ht="21" customHeight="1">
      <c r="A391" s="2"/>
      <c r="B391" s="2"/>
      <c r="C391" s="2"/>
      <c r="D391" s="2"/>
      <c r="E391" s="2"/>
      <c r="F391" s="2"/>
      <c r="G391" s="2"/>
      <c r="H391" s="4"/>
      <c r="I391" s="2"/>
      <c r="J391" s="2"/>
      <c r="K391" s="2"/>
      <c r="L391" s="2"/>
      <c r="M391" s="4"/>
      <c r="N391" s="4"/>
      <c r="O391" s="2"/>
      <c r="P391" s="2"/>
    </row>
    <row r="392" spans="1:16" ht="21" customHeight="1">
      <c r="A392" s="2"/>
      <c r="B392" s="2"/>
      <c r="C392" s="2"/>
      <c r="D392" s="2"/>
      <c r="E392" s="2"/>
      <c r="F392" s="2"/>
      <c r="G392" s="2"/>
      <c r="H392" s="4"/>
      <c r="I392" s="2"/>
      <c r="J392" s="2"/>
      <c r="K392" s="2"/>
      <c r="L392" s="2"/>
      <c r="M392" s="4"/>
      <c r="N392" s="4"/>
      <c r="O392" s="2"/>
      <c r="P392" s="2"/>
    </row>
    <row r="393" spans="1:16" ht="21" customHeight="1">
      <c r="A393" s="2"/>
      <c r="B393" s="2"/>
      <c r="C393" s="2"/>
      <c r="D393" s="2"/>
      <c r="E393" s="2"/>
      <c r="F393" s="2"/>
      <c r="G393" s="2"/>
      <c r="H393" s="4"/>
      <c r="I393" s="2"/>
      <c r="J393" s="2"/>
      <c r="K393" s="2"/>
      <c r="L393" s="2"/>
      <c r="M393" s="4"/>
      <c r="N393" s="4"/>
      <c r="O393" s="2"/>
      <c r="P393" s="2"/>
    </row>
    <row r="394" spans="1:16" ht="21" customHeight="1">
      <c r="A394" s="2"/>
      <c r="B394" s="2"/>
      <c r="C394" s="2"/>
      <c r="D394" s="2"/>
      <c r="E394" s="2"/>
      <c r="F394" s="2"/>
      <c r="G394" s="2"/>
      <c r="H394" s="4"/>
      <c r="I394" s="2"/>
      <c r="J394" s="2"/>
      <c r="K394" s="2"/>
      <c r="L394" s="2"/>
      <c r="M394" s="4"/>
      <c r="N394" s="4"/>
      <c r="O394" s="2"/>
      <c r="P394" s="2"/>
    </row>
    <row r="395" spans="1:16" ht="21" customHeight="1">
      <c r="A395" s="2"/>
      <c r="B395" s="2"/>
      <c r="C395" s="2"/>
      <c r="D395" s="2"/>
      <c r="E395" s="2"/>
      <c r="F395" s="2"/>
      <c r="G395" s="2"/>
      <c r="H395" s="4"/>
      <c r="I395" s="2"/>
      <c r="J395" s="2"/>
      <c r="K395" s="2"/>
      <c r="L395" s="2"/>
      <c r="M395" s="4"/>
      <c r="N395" s="4"/>
      <c r="O395" s="2"/>
      <c r="P395" s="2"/>
    </row>
    <row r="396" spans="1:16" ht="21" customHeight="1">
      <c r="A396" s="2"/>
      <c r="B396" s="2"/>
      <c r="C396" s="2"/>
      <c r="D396" s="2"/>
      <c r="E396" s="2"/>
      <c r="F396" s="2"/>
      <c r="G396" s="2"/>
      <c r="H396" s="4"/>
      <c r="I396" s="2"/>
      <c r="J396" s="2"/>
      <c r="K396" s="2"/>
      <c r="L396" s="2"/>
      <c r="M396" s="4"/>
      <c r="N396" s="4"/>
      <c r="O396" s="2"/>
      <c r="P396" s="2"/>
    </row>
    <row r="397" spans="1:16" ht="21" customHeight="1">
      <c r="A397" s="2"/>
      <c r="B397" s="2"/>
      <c r="C397" s="2"/>
      <c r="D397" s="2"/>
      <c r="E397" s="2"/>
      <c r="F397" s="2"/>
      <c r="G397" s="2"/>
      <c r="H397" s="4"/>
      <c r="I397" s="2"/>
      <c r="J397" s="2"/>
      <c r="K397" s="2"/>
      <c r="L397" s="2"/>
      <c r="M397" s="4"/>
      <c r="N397" s="4"/>
      <c r="O397" s="2"/>
      <c r="P397" s="2"/>
    </row>
    <row r="398" spans="1:16" ht="21" customHeight="1">
      <c r="A398" s="2"/>
      <c r="B398" s="2"/>
      <c r="C398" s="2"/>
      <c r="D398" s="2"/>
      <c r="E398" s="2"/>
      <c r="F398" s="2"/>
      <c r="G398" s="2"/>
      <c r="H398" s="4"/>
      <c r="I398" s="2"/>
      <c r="J398" s="2"/>
      <c r="K398" s="2"/>
      <c r="L398" s="2"/>
      <c r="M398" s="4"/>
      <c r="N398" s="4"/>
      <c r="O398" s="2"/>
      <c r="P398" s="2"/>
    </row>
    <row r="399" spans="1:16" ht="21" customHeight="1">
      <c r="A399" s="2"/>
      <c r="B399" s="2"/>
      <c r="C399" s="2"/>
      <c r="D399" s="2"/>
      <c r="E399" s="2"/>
      <c r="F399" s="2"/>
      <c r="G399" s="2"/>
      <c r="H399" s="4"/>
      <c r="I399" s="2"/>
      <c r="J399" s="2"/>
      <c r="K399" s="2"/>
      <c r="L399" s="2"/>
      <c r="M399" s="4"/>
      <c r="N399" s="4"/>
      <c r="O399" s="2"/>
      <c r="P399" s="2"/>
    </row>
    <row r="400" spans="1:16" ht="21" customHeight="1">
      <c r="A400" s="2"/>
      <c r="B400" s="2"/>
      <c r="C400" s="2"/>
      <c r="D400" s="2"/>
      <c r="E400" s="2"/>
      <c r="F400" s="2"/>
      <c r="G400" s="2"/>
      <c r="H400" s="4"/>
      <c r="I400" s="2"/>
      <c r="J400" s="2"/>
      <c r="K400" s="2"/>
      <c r="L400" s="2"/>
      <c r="M400" s="4"/>
      <c r="N400" s="4"/>
      <c r="O400" s="2"/>
      <c r="P400" s="2"/>
    </row>
    <row r="401" spans="1:16" ht="21" customHeight="1">
      <c r="A401" s="2"/>
      <c r="B401" s="2"/>
      <c r="C401" s="2"/>
      <c r="D401" s="2"/>
      <c r="E401" s="2"/>
      <c r="F401" s="2"/>
      <c r="G401" s="2"/>
      <c r="H401" s="4"/>
      <c r="I401" s="2"/>
      <c r="J401" s="2"/>
      <c r="K401" s="2"/>
      <c r="L401" s="2"/>
      <c r="M401" s="4"/>
      <c r="N401" s="4"/>
      <c r="O401" s="2"/>
      <c r="P401" s="2"/>
    </row>
    <row r="402" spans="1:16" ht="21" customHeight="1">
      <c r="A402" s="2"/>
      <c r="B402" s="2"/>
      <c r="C402" s="2"/>
      <c r="D402" s="2"/>
      <c r="E402" s="2"/>
      <c r="F402" s="2"/>
      <c r="G402" s="2"/>
      <c r="H402" s="4"/>
      <c r="I402" s="2"/>
      <c r="J402" s="2"/>
      <c r="K402" s="2"/>
      <c r="L402" s="2"/>
      <c r="M402" s="4"/>
      <c r="N402" s="4"/>
      <c r="O402" s="2"/>
      <c r="P402" s="2"/>
    </row>
    <row r="403" spans="1:16" ht="21" customHeight="1">
      <c r="A403" s="2"/>
      <c r="B403" s="2"/>
      <c r="C403" s="2"/>
      <c r="D403" s="2"/>
      <c r="E403" s="2"/>
      <c r="F403" s="2"/>
      <c r="G403" s="2"/>
      <c r="H403" s="4"/>
      <c r="I403" s="2"/>
      <c r="J403" s="2"/>
      <c r="K403" s="2"/>
      <c r="L403" s="2"/>
      <c r="M403" s="4"/>
      <c r="N403" s="4"/>
      <c r="O403" s="2"/>
      <c r="P403" s="2"/>
    </row>
    <row r="404" spans="1:16" ht="21" customHeight="1">
      <c r="A404" s="2"/>
      <c r="B404" s="2"/>
      <c r="C404" s="2"/>
      <c r="D404" s="2"/>
      <c r="E404" s="2"/>
      <c r="F404" s="2"/>
      <c r="G404" s="2"/>
      <c r="H404" s="4"/>
      <c r="I404" s="2"/>
      <c r="J404" s="2"/>
      <c r="K404" s="2"/>
      <c r="L404" s="2"/>
      <c r="M404" s="4"/>
      <c r="N404" s="4"/>
      <c r="O404" s="2"/>
      <c r="P404" s="2"/>
    </row>
    <row r="405" spans="1:16" ht="21" customHeight="1">
      <c r="A405" s="2"/>
      <c r="B405" s="2"/>
      <c r="C405" s="2"/>
      <c r="D405" s="2"/>
      <c r="E405" s="2"/>
      <c r="F405" s="2"/>
      <c r="G405" s="2"/>
      <c r="H405" s="4"/>
      <c r="I405" s="2"/>
      <c r="J405" s="2"/>
      <c r="K405" s="2"/>
      <c r="L405" s="2"/>
      <c r="M405" s="4"/>
      <c r="N405" s="4"/>
      <c r="O405" s="2"/>
      <c r="P405" s="2"/>
    </row>
    <row r="406" spans="1:16" ht="21" customHeight="1">
      <c r="A406" s="2"/>
      <c r="B406" s="2"/>
      <c r="C406" s="2"/>
      <c r="D406" s="2"/>
      <c r="E406" s="2"/>
      <c r="F406" s="2"/>
      <c r="G406" s="2"/>
      <c r="H406" s="4"/>
      <c r="I406" s="2"/>
      <c r="J406" s="2"/>
      <c r="K406" s="2"/>
      <c r="L406" s="2"/>
      <c r="M406" s="4"/>
      <c r="N406" s="4"/>
      <c r="O406" s="2"/>
      <c r="P406" s="2"/>
    </row>
    <row r="407" spans="1:16" ht="21" customHeight="1">
      <c r="A407" s="2"/>
      <c r="B407" s="2"/>
      <c r="C407" s="2"/>
      <c r="D407" s="2"/>
      <c r="E407" s="2"/>
      <c r="F407" s="2"/>
      <c r="G407" s="2"/>
      <c r="H407" s="4"/>
      <c r="I407" s="2"/>
      <c r="J407" s="2"/>
      <c r="K407" s="2"/>
      <c r="L407" s="2"/>
      <c r="M407" s="4"/>
      <c r="N407" s="4"/>
      <c r="O407" s="2"/>
      <c r="P407" s="2"/>
    </row>
    <row r="408" spans="1:16" ht="21" customHeight="1">
      <c r="A408" s="2"/>
      <c r="B408" s="2"/>
      <c r="C408" s="2"/>
      <c r="D408" s="2"/>
      <c r="E408" s="2"/>
      <c r="F408" s="2"/>
      <c r="G408" s="2"/>
      <c r="H408" s="4"/>
      <c r="I408" s="2"/>
      <c r="J408" s="2"/>
      <c r="K408" s="2"/>
      <c r="L408" s="2"/>
      <c r="M408" s="4"/>
      <c r="N408" s="4"/>
      <c r="O408" s="2"/>
      <c r="P408" s="2"/>
    </row>
    <row r="409" spans="1:16" ht="21" customHeight="1">
      <c r="A409" s="2"/>
      <c r="B409" s="2"/>
      <c r="C409" s="2"/>
      <c r="D409" s="2"/>
      <c r="E409" s="2"/>
      <c r="F409" s="2"/>
      <c r="G409" s="2"/>
      <c r="H409" s="4"/>
      <c r="I409" s="2"/>
      <c r="J409" s="2"/>
      <c r="K409" s="2"/>
      <c r="L409" s="2"/>
      <c r="M409" s="4"/>
      <c r="N409" s="4"/>
      <c r="O409" s="2"/>
      <c r="P409" s="2"/>
    </row>
    <row r="410" spans="1:16" ht="21" customHeight="1">
      <c r="A410" s="2"/>
      <c r="B410" s="2"/>
      <c r="C410" s="2"/>
      <c r="D410" s="2"/>
      <c r="E410" s="2"/>
      <c r="F410" s="2"/>
      <c r="G410" s="2"/>
      <c r="H410" s="4"/>
      <c r="I410" s="2"/>
      <c r="J410" s="2"/>
      <c r="K410" s="2"/>
      <c r="L410" s="2"/>
      <c r="M410" s="4"/>
      <c r="N410" s="4"/>
      <c r="O410" s="2"/>
      <c r="P410" s="2"/>
    </row>
    <row r="411" spans="1:16" ht="21" customHeight="1">
      <c r="A411" s="2"/>
      <c r="B411" s="2"/>
      <c r="C411" s="2"/>
      <c r="D411" s="2"/>
      <c r="E411" s="2"/>
      <c r="F411" s="2"/>
      <c r="G411" s="2"/>
      <c r="H411" s="4"/>
      <c r="I411" s="2"/>
      <c r="J411" s="2"/>
      <c r="K411" s="2"/>
      <c r="L411" s="2"/>
      <c r="M411" s="4"/>
      <c r="N411" s="4"/>
      <c r="O411" s="2"/>
      <c r="P411" s="2"/>
    </row>
    <row r="412" spans="1:16" ht="21" customHeight="1">
      <c r="A412" s="2"/>
      <c r="B412" s="2"/>
      <c r="C412" s="2"/>
      <c r="D412" s="2"/>
      <c r="E412" s="2"/>
      <c r="F412" s="2"/>
      <c r="G412" s="2"/>
      <c r="H412" s="4"/>
      <c r="I412" s="2"/>
      <c r="J412" s="2"/>
      <c r="K412" s="2"/>
      <c r="L412" s="2"/>
      <c r="M412" s="4"/>
      <c r="N412" s="4"/>
      <c r="O412" s="2"/>
      <c r="P412" s="2"/>
    </row>
    <row r="413" spans="1:16" ht="21" customHeight="1">
      <c r="A413" s="2"/>
      <c r="B413" s="2"/>
      <c r="C413" s="2"/>
      <c r="D413" s="2"/>
      <c r="E413" s="2"/>
      <c r="F413" s="2"/>
      <c r="G413" s="2"/>
      <c r="H413" s="4"/>
      <c r="I413" s="2"/>
      <c r="J413" s="2"/>
      <c r="K413" s="2"/>
      <c r="L413" s="2"/>
      <c r="M413" s="4"/>
      <c r="N413" s="4"/>
      <c r="O413" s="2"/>
      <c r="P413" s="2"/>
    </row>
    <row r="414" spans="1:16" ht="21" customHeight="1">
      <c r="A414" s="2"/>
      <c r="B414" s="2"/>
      <c r="C414" s="2"/>
      <c r="D414" s="2"/>
      <c r="E414" s="2"/>
      <c r="F414" s="2"/>
      <c r="G414" s="2"/>
      <c r="H414" s="4"/>
      <c r="I414" s="2"/>
      <c r="J414" s="2"/>
      <c r="K414" s="2"/>
      <c r="L414" s="2"/>
      <c r="M414" s="4"/>
      <c r="N414" s="4"/>
      <c r="O414" s="2"/>
      <c r="P414" s="2"/>
    </row>
    <row r="415" spans="1:16" ht="21" customHeight="1">
      <c r="A415" s="2"/>
      <c r="B415" s="2"/>
      <c r="C415" s="2"/>
      <c r="D415" s="2"/>
      <c r="E415" s="2"/>
      <c r="F415" s="2"/>
      <c r="G415" s="2"/>
      <c r="H415" s="4"/>
      <c r="I415" s="2"/>
      <c r="J415" s="2"/>
      <c r="K415" s="2"/>
      <c r="L415" s="2"/>
      <c r="M415" s="4"/>
      <c r="N415" s="4"/>
      <c r="O415" s="2"/>
      <c r="P415" s="2"/>
    </row>
    <row r="416" spans="1:16" ht="21" customHeight="1">
      <c r="A416" s="2"/>
      <c r="B416" s="2"/>
      <c r="C416" s="2"/>
      <c r="D416" s="2"/>
      <c r="E416" s="2"/>
      <c r="F416" s="2"/>
      <c r="G416" s="2"/>
      <c r="H416" s="4"/>
      <c r="I416" s="2"/>
      <c r="J416" s="2"/>
      <c r="K416" s="2"/>
      <c r="L416" s="2"/>
      <c r="M416" s="4"/>
      <c r="N416" s="4"/>
      <c r="O416" s="2"/>
      <c r="P416" s="2"/>
    </row>
    <row r="417" spans="1:16" ht="21" customHeight="1">
      <c r="A417" s="2"/>
      <c r="B417" s="2"/>
      <c r="C417" s="2"/>
      <c r="D417" s="2"/>
      <c r="E417" s="2"/>
      <c r="F417" s="2"/>
      <c r="G417" s="2"/>
      <c r="H417" s="4"/>
      <c r="I417" s="2"/>
      <c r="J417" s="2"/>
      <c r="K417" s="2"/>
      <c r="L417" s="2"/>
      <c r="M417" s="4"/>
      <c r="N417" s="4"/>
      <c r="O417" s="2"/>
      <c r="P417" s="2"/>
    </row>
    <row r="418" spans="1:16" ht="21" customHeight="1">
      <c r="A418" s="2"/>
      <c r="B418" s="2"/>
      <c r="C418" s="2"/>
      <c r="D418" s="2"/>
      <c r="E418" s="2"/>
      <c r="F418" s="2"/>
      <c r="G418" s="2"/>
      <c r="H418" s="4"/>
      <c r="I418" s="2"/>
      <c r="J418" s="2"/>
      <c r="K418" s="2"/>
      <c r="L418" s="2"/>
      <c r="M418" s="4"/>
      <c r="N418" s="4"/>
      <c r="O418" s="2"/>
      <c r="P418" s="2"/>
    </row>
    <row r="419" spans="1:16" ht="21" customHeight="1">
      <c r="A419" s="2"/>
      <c r="B419" s="2"/>
      <c r="C419" s="2"/>
      <c r="D419" s="2"/>
      <c r="E419" s="2"/>
      <c r="F419" s="2"/>
      <c r="G419" s="2"/>
      <c r="H419" s="4"/>
      <c r="I419" s="2"/>
      <c r="J419" s="2"/>
      <c r="K419" s="2"/>
      <c r="L419" s="2"/>
      <c r="M419" s="4"/>
      <c r="N419" s="4"/>
      <c r="O419" s="2"/>
      <c r="P419" s="2"/>
    </row>
    <row r="420" spans="1:16" ht="21" customHeight="1">
      <c r="A420" s="2"/>
      <c r="B420" s="2"/>
      <c r="C420" s="2"/>
      <c r="D420" s="2"/>
      <c r="E420" s="2"/>
      <c r="F420" s="2"/>
      <c r="G420" s="2"/>
      <c r="H420" s="4"/>
      <c r="I420" s="2"/>
      <c r="J420" s="2"/>
      <c r="K420" s="2"/>
      <c r="L420" s="2"/>
      <c r="M420" s="4"/>
      <c r="N420" s="4"/>
      <c r="O420" s="2"/>
      <c r="P420" s="2"/>
    </row>
    <row r="421" spans="1:16" ht="21" customHeight="1">
      <c r="A421" s="2"/>
      <c r="B421" s="2"/>
      <c r="C421" s="2"/>
      <c r="D421" s="2"/>
      <c r="E421" s="2"/>
      <c r="F421" s="2"/>
      <c r="G421" s="2"/>
      <c r="H421" s="4"/>
      <c r="I421" s="2"/>
      <c r="J421" s="2"/>
      <c r="K421" s="2"/>
      <c r="L421" s="2"/>
      <c r="M421" s="4"/>
      <c r="N421" s="4"/>
      <c r="O421" s="2"/>
      <c r="P421" s="2"/>
    </row>
    <row r="422" spans="1:16" ht="21" customHeight="1">
      <c r="A422" s="2"/>
      <c r="B422" s="2"/>
      <c r="C422" s="2"/>
      <c r="D422" s="2"/>
      <c r="E422" s="2"/>
      <c r="F422" s="2"/>
      <c r="G422" s="2"/>
      <c r="H422" s="4"/>
      <c r="I422" s="2"/>
      <c r="J422" s="2"/>
      <c r="K422" s="2"/>
      <c r="L422" s="2"/>
      <c r="M422" s="4"/>
      <c r="N422" s="4"/>
      <c r="O422" s="2"/>
      <c r="P422" s="2"/>
    </row>
    <row r="423" spans="1:16" ht="21" customHeight="1">
      <c r="A423" s="2"/>
      <c r="B423" s="2"/>
      <c r="C423" s="2"/>
      <c r="D423" s="2"/>
      <c r="E423" s="2"/>
      <c r="F423" s="2"/>
      <c r="G423" s="2"/>
      <c r="H423" s="4"/>
      <c r="I423" s="2"/>
      <c r="J423" s="2"/>
      <c r="K423" s="2"/>
      <c r="L423" s="2"/>
      <c r="M423" s="4"/>
      <c r="N423" s="4"/>
      <c r="O423" s="2"/>
      <c r="P423" s="2"/>
    </row>
    <row r="424" spans="1:16" ht="21" customHeight="1">
      <c r="A424" s="2"/>
      <c r="B424" s="2"/>
      <c r="C424" s="2"/>
      <c r="D424" s="2"/>
      <c r="E424" s="2"/>
      <c r="F424" s="2"/>
      <c r="G424" s="2"/>
      <c r="H424" s="4"/>
      <c r="I424" s="2"/>
      <c r="J424" s="2"/>
      <c r="K424" s="2"/>
      <c r="L424" s="2"/>
      <c r="M424" s="4"/>
      <c r="N424" s="4"/>
      <c r="O424" s="2"/>
      <c r="P424" s="2"/>
    </row>
    <row r="425" spans="1:16" ht="21" customHeight="1">
      <c r="A425" s="2"/>
      <c r="B425" s="2"/>
      <c r="C425" s="2"/>
      <c r="D425" s="2"/>
      <c r="E425" s="2"/>
      <c r="F425" s="2"/>
      <c r="G425" s="2"/>
      <c r="H425" s="4"/>
      <c r="I425" s="2"/>
      <c r="J425" s="2"/>
      <c r="K425" s="2"/>
      <c r="L425" s="2"/>
      <c r="M425" s="4"/>
      <c r="N425" s="4"/>
      <c r="O425" s="2"/>
      <c r="P425" s="2"/>
    </row>
    <row r="426" spans="1:16" ht="21" customHeight="1">
      <c r="A426" s="2"/>
      <c r="B426" s="2"/>
      <c r="C426" s="2"/>
      <c r="D426" s="2"/>
      <c r="E426" s="2"/>
      <c r="F426" s="2"/>
      <c r="G426" s="2"/>
      <c r="H426" s="4"/>
      <c r="I426" s="2"/>
      <c r="J426" s="2"/>
      <c r="K426" s="2"/>
      <c r="L426" s="2"/>
      <c r="M426" s="4"/>
      <c r="N426" s="4"/>
      <c r="O426" s="2"/>
      <c r="P426" s="2"/>
    </row>
    <row r="427" spans="1:16" ht="21" customHeight="1">
      <c r="A427" s="2"/>
      <c r="B427" s="2"/>
      <c r="C427" s="2"/>
      <c r="D427" s="2"/>
      <c r="E427" s="2"/>
      <c r="F427" s="2"/>
      <c r="G427" s="2"/>
      <c r="H427" s="4"/>
      <c r="I427" s="2"/>
      <c r="J427" s="2"/>
      <c r="K427" s="2"/>
      <c r="L427" s="2"/>
      <c r="M427" s="4"/>
      <c r="N427" s="4"/>
      <c r="O427" s="2"/>
      <c r="P427" s="2"/>
    </row>
    <row r="428" spans="1:16" ht="21" customHeight="1">
      <c r="A428" s="2"/>
      <c r="B428" s="2"/>
      <c r="C428" s="2"/>
      <c r="D428" s="2"/>
      <c r="E428" s="2"/>
      <c r="F428" s="2"/>
      <c r="G428" s="2"/>
      <c r="H428" s="4"/>
      <c r="I428" s="2"/>
      <c r="J428" s="2"/>
      <c r="K428" s="2"/>
      <c r="L428" s="2"/>
      <c r="M428" s="4"/>
      <c r="N428" s="4"/>
      <c r="O428" s="2"/>
      <c r="P428" s="2"/>
    </row>
    <row r="429" spans="1:16" ht="21" customHeight="1">
      <c r="A429" s="2"/>
      <c r="B429" s="2"/>
      <c r="C429" s="2"/>
      <c r="D429" s="2"/>
      <c r="E429" s="2"/>
      <c r="F429" s="2"/>
      <c r="G429" s="2"/>
      <c r="H429" s="4"/>
      <c r="I429" s="2"/>
      <c r="J429" s="2"/>
      <c r="K429" s="2"/>
      <c r="L429" s="2"/>
      <c r="M429" s="4"/>
      <c r="N429" s="4"/>
      <c r="O429" s="2"/>
      <c r="P429" s="2"/>
    </row>
    <row r="430" spans="1:16" ht="21" customHeight="1">
      <c r="A430" s="2"/>
      <c r="B430" s="2"/>
      <c r="C430" s="2"/>
      <c r="D430" s="2"/>
      <c r="E430" s="2"/>
      <c r="F430" s="2"/>
      <c r="G430" s="2"/>
      <c r="H430" s="4"/>
      <c r="I430" s="2"/>
      <c r="J430" s="2"/>
      <c r="K430" s="2"/>
      <c r="L430" s="2"/>
      <c r="M430" s="4"/>
      <c r="N430" s="4"/>
      <c r="O430" s="2"/>
      <c r="P430" s="2"/>
    </row>
    <row r="431" spans="1:16" ht="21" customHeight="1">
      <c r="A431" s="2"/>
      <c r="B431" s="2"/>
      <c r="C431" s="2"/>
      <c r="D431" s="2"/>
      <c r="E431" s="2"/>
      <c r="F431" s="2"/>
      <c r="G431" s="2"/>
      <c r="H431" s="4"/>
      <c r="I431" s="2"/>
      <c r="J431" s="2"/>
      <c r="K431" s="2"/>
      <c r="L431" s="2"/>
      <c r="M431" s="4"/>
      <c r="N431" s="4"/>
      <c r="O431" s="2"/>
      <c r="P431" s="2"/>
    </row>
    <row r="432" spans="1:16" ht="21" customHeight="1">
      <c r="A432" s="2"/>
      <c r="B432" s="2"/>
      <c r="C432" s="2"/>
      <c r="D432" s="2"/>
      <c r="E432" s="2"/>
      <c r="F432" s="2"/>
      <c r="G432" s="2"/>
      <c r="H432" s="4"/>
      <c r="I432" s="2"/>
      <c r="J432" s="2"/>
      <c r="K432" s="2"/>
      <c r="L432" s="2"/>
      <c r="M432" s="4"/>
      <c r="N432" s="4"/>
      <c r="O432" s="2"/>
      <c r="P432" s="2"/>
    </row>
    <row r="433" spans="1:16" ht="21" customHeight="1">
      <c r="A433" s="2"/>
      <c r="B433" s="2"/>
      <c r="C433" s="2"/>
      <c r="D433" s="2"/>
      <c r="E433" s="2"/>
      <c r="F433" s="2"/>
      <c r="G433" s="2"/>
      <c r="H433" s="4"/>
      <c r="I433" s="2"/>
      <c r="J433" s="2"/>
      <c r="K433" s="2"/>
      <c r="L433" s="2"/>
      <c r="M433" s="4"/>
      <c r="N433" s="4"/>
      <c r="O433" s="2"/>
      <c r="P433" s="2"/>
    </row>
    <row r="434" spans="1:16" ht="21" customHeight="1">
      <c r="A434" s="2"/>
      <c r="B434" s="2"/>
      <c r="C434" s="2"/>
      <c r="D434" s="2"/>
      <c r="E434" s="2"/>
      <c r="F434" s="2"/>
      <c r="G434" s="2"/>
      <c r="H434" s="4"/>
      <c r="I434" s="2"/>
      <c r="J434" s="2"/>
      <c r="K434" s="2"/>
      <c r="L434" s="2"/>
      <c r="M434" s="4"/>
      <c r="N434" s="4"/>
      <c r="O434" s="2"/>
      <c r="P434" s="2"/>
    </row>
    <row r="435" spans="1:16" ht="21" customHeight="1">
      <c r="A435" s="2"/>
      <c r="B435" s="2"/>
      <c r="C435" s="2"/>
      <c r="D435" s="2"/>
      <c r="E435" s="2"/>
      <c r="F435" s="2"/>
      <c r="G435" s="2"/>
      <c r="H435" s="4"/>
      <c r="I435" s="2"/>
      <c r="J435" s="2"/>
      <c r="K435" s="2"/>
      <c r="L435" s="2"/>
      <c r="M435" s="4"/>
      <c r="N435" s="4"/>
      <c r="O435" s="2"/>
      <c r="P435" s="2"/>
    </row>
    <row r="436" spans="1:16" ht="21" customHeight="1">
      <c r="A436" s="2"/>
      <c r="B436" s="2"/>
      <c r="C436" s="2"/>
      <c r="D436" s="2"/>
      <c r="E436" s="2"/>
      <c r="F436" s="2"/>
      <c r="G436" s="2"/>
      <c r="H436" s="4"/>
      <c r="I436" s="2"/>
      <c r="J436" s="2"/>
      <c r="K436" s="2"/>
      <c r="L436" s="2"/>
      <c r="M436" s="4"/>
      <c r="N436" s="4"/>
      <c r="O436" s="2"/>
      <c r="P436" s="2"/>
    </row>
    <row r="437" spans="1:16" ht="21" customHeight="1">
      <c r="A437" s="2"/>
      <c r="B437" s="2"/>
      <c r="C437" s="2"/>
      <c r="D437" s="2"/>
      <c r="E437" s="2"/>
      <c r="F437" s="2"/>
      <c r="G437" s="2"/>
      <c r="H437" s="4"/>
      <c r="I437" s="2"/>
      <c r="J437" s="2"/>
      <c r="K437" s="2"/>
      <c r="L437" s="2"/>
      <c r="M437" s="4"/>
      <c r="N437" s="4"/>
      <c r="O437" s="2"/>
      <c r="P437" s="2"/>
    </row>
    <row r="438" spans="1:16" ht="21" customHeight="1">
      <c r="A438" s="2"/>
      <c r="B438" s="2"/>
      <c r="C438" s="2"/>
      <c r="D438" s="2"/>
      <c r="E438" s="2"/>
      <c r="F438" s="2"/>
      <c r="G438" s="2"/>
      <c r="H438" s="4"/>
      <c r="I438" s="2"/>
      <c r="J438" s="2"/>
      <c r="K438" s="2"/>
      <c r="L438" s="2"/>
      <c r="M438" s="4"/>
      <c r="N438" s="4"/>
      <c r="O438" s="2"/>
      <c r="P438" s="2"/>
    </row>
    <row r="439" spans="1:16" ht="21" customHeight="1">
      <c r="A439" s="2"/>
      <c r="B439" s="2"/>
      <c r="C439" s="2"/>
      <c r="D439" s="2"/>
      <c r="E439" s="2"/>
      <c r="F439" s="2"/>
      <c r="G439" s="2"/>
      <c r="H439" s="4"/>
      <c r="I439" s="2"/>
      <c r="J439" s="2"/>
      <c r="K439" s="2"/>
      <c r="L439" s="2"/>
      <c r="M439" s="4"/>
      <c r="N439" s="4"/>
      <c r="O439" s="2"/>
      <c r="P439" s="2"/>
    </row>
    <row r="440" spans="1:16" ht="21" customHeight="1">
      <c r="A440" s="2"/>
      <c r="B440" s="2"/>
      <c r="C440" s="2"/>
      <c r="D440" s="2"/>
      <c r="E440" s="2"/>
      <c r="F440" s="2"/>
      <c r="G440" s="2"/>
      <c r="H440" s="4"/>
      <c r="I440" s="2"/>
      <c r="J440" s="2"/>
      <c r="K440" s="2"/>
      <c r="L440" s="2"/>
      <c r="M440" s="4"/>
      <c r="N440" s="4"/>
      <c r="O440" s="2"/>
      <c r="P440" s="2"/>
    </row>
    <row r="441" spans="1:16" ht="21" customHeight="1">
      <c r="A441" s="2"/>
      <c r="B441" s="2"/>
      <c r="C441" s="2"/>
      <c r="D441" s="2"/>
      <c r="E441" s="2"/>
      <c r="F441" s="2"/>
      <c r="G441" s="2"/>
      <c r="H441" s="4"/>
      <c r="I441" s="2"/>
      <c r="J441" s="2"/>
      <c r="K441" s="2"/>
      <c r="L441" s="2"/>
      <c r="M441" s="4"/>
      <c r="N441" s="4"/>
      <c r="O441" s="2"/>
      <c r="P441" s="2"/>
    </row>
    <row r="442" spans="1:16" ht="21" customHeight="1">
      <c r="A442" s="2"/>
      <c r="B442" s="2"/>
      <c r="C442" s="2"/>
      <c r="D442" s="2"/>
      <c r="E442" s="2"/>
      <c r="F442" s="2"/>
      <c r="G442" s="2"/>
      <c r="H442" s="4"/>
      <c r="I442" s="2"/>
      <c r="J442" s="2"/>
      <c r="K442" s="2"/>
      <c r="L442" s="2"/>
      <c r="M442" s="4"/>
      <c r="N442" s="4"/>
      <c r="O442" s="2"/>
      <c r="P442" s="2"/>
    </row>
    <row r="443" spans="1:16" ht="21" customHeight="1">
      <c r="A443" s="2"/>
      <c r="B443" s="2"/>
      <c r="C443" s="2"/>
      <c r="D443" s="2"/>
      <c r="E443" s="2"/>
      <c r="F443" s="2"/>
      <c r="G443" s="2"/>
      <c r="H443" s="4"/>
      <c r="I443" s="2"/>
      <c r="J443" s="2"/>
      <c r="K443" s="2"/>
      <c r="L443" s="2"/>
      <c r="M443" s="4"/>
      <c r="N443" s="4"/>
      <c r="O443" s="2"/>
      <c r="P443" s="2"/>
    </row>
    <row r="444" spans="1:16" ht="21" customHeight="1">
      <c r="A444" s="2"/>
      <c r="B444" s="2"/>
      <c r="C444" s="2"/>
      <c r="D444" s="2"/>
      <c r="E444" s="2"/>
      <c r="F444" s="2"/>
      <c r="G444" s="2"/>
      <c r="H444" s="4"/>
      <c r="I444" s="2"/>
      <c r="J444" s="2"/>
      <c r="K444" s="2"/>
      <c r="L444" s="2"/>
      <c r="M444" s="4"/>
      <c r="N444" s="4"/>
      <c r="O444" s="2"/>
      <c r="P444" s="2"/>
    </row>
    <row r="445" spans="1:16" ht="21" customHeight="1">
      <c r="A445" s="2"/>
      <c r="B445" s="2"/>
      <c r="C445" s="2"/>
      <c r="D445" s="2"/>
      <c r="E445" s="2"/>
      <c r="F445" s="2"/>
      <c r="G445" s="2"/>
      <c r="H445" s="4"/>
      <c r="I445" s="2"/>
      <c r="J445" s="2"/>
      <c r="K445" s="2"/>
      <c r="L445" s="2"/>
      <c r="M445" s="4"/>
      <c r="N445" s="4"/>
      <c r="O445" s="2"/>
      <c r="P445" s="2"/>
    </row>
    <row r="446" spans="1:16" ht="21" customHeight="1">
      <c r="A446" s="2"/>
      <c r="B446" s="2"/>
      <c r="C446" s="2"/>
      <c r="D446" s="2"/>
      <c r="E446" s="2"/>
      <c r="F446" s="2"/>
      <c r="G446" s="2"/>
      <c r="H446" s="4"/>
      <c r="I446" s="2"/>
      <c r="J446" s="2"/>
      <c r="K446" s="2"/>
      <c r="L446" s="2"/>
      <c r="M446" s="4"/>
      <c r="N446" s="4"/>
      <c r="O446" s="2"/>
      <c r="P446" s="2"/>
    </row>
    <row r="447" spans="1:16" ht="21" customHeight="1">
      <c r="A447" s="2"/>
      <c r="B447" s="2"/>
      <c r="C447" s="2"/>
      <c r="D447" s="2"/>
      <c r="E447" s="2"/>
      <c r="F447" s="2"/>
      <c r="G447" s="2"/>
      <c r="H447" s="4"/>
      <c r="I447" s="2"/>
      <c r="J447" s="2"/>
      <c r="K447" s="2"/>
      <c r="L447" s="2"/>
      <c r="M447" s="4"/>
      <c r="N447" s="4"/>
      <c r="O447" s="2"/>
      <c r="P447" s="2"/>
    </row>
    <row r="448" spans="1:16" ht="21" customHeight="1">
      <c r="A448" s="2"/>
      <c r="B448" s="2"/>
      <c r="C448" s="2"/>
      <c r="D448" s="2"/>
      <c r="E448" s="2"/>
      <c r="F448" s="2"/>
      <c r="G448" s="2"/>
      <c r="H448" s="4"/>
      <c r="I448" s="2"/>
      <c r="J448" s="2"/>
      <c r="K448" s="2"/>
      <c r="L448" s="2"/>
      <c r="M448" s="4"/>
      <c r="N448" s="4"/>
      <c r="O448" s="2"/>
      <c r="P448" s="2"/>
    </row>
    <row r="449" spans="1:16" ht="21" customHeight="1">
      <c r="A449" s="2"/>
      <c r="B449" s="2"/>
      <c r="C449" s="2"/>
      <c r="D449" s="2"/>
      <c r="E449" s="2"/>
      <c r="F449" s="2"/>
      <c r="G449" s="2"/>
      <c r="H449" s="4"/>
      <c r="I449" s="2"/>
      <c r="J449" s="2"/>
      <c r="K449" s="2"/>
      <c r="L449" s="2"/>
      <c r="M449" s="4"/>
      <c r="N449" s="4"/>
      <c r="O449" s="2"/>
      <c r="P449" s="2"/>
    </row>
    <row r="450" spans="1:16" ht="21" customHeight="1">
      <c r="A450" s="2"/>
      <c r="B450" s="2"/>
      <c r="C450" s="2"/>
      <c r="D450" s="2"/>
      <c r="E450" s="2"/>
      <c r="F450" s="2"/>
      <c r="G450" s="2"/>
      <c r="H450" s="4"/>
      <c r="I450" s="2"/>
      <c r="J450" s="2"/>
      <c r="K450" s="2"/>
      <c r="L450" s="2"/>
      <c r="M450" s="4"/>
      <c r="N450" s="4"/>
      <c r="O450" s="2"/>
      <c r="P450" s="2"/>
    </row>
    <row r="451" spans="1:16" ht="21" customHeight="1">
      <c r="A451" s="2"/>
      <c r="B451" s="2"/>
      <c r="C451" s="2"/>
      <c r="D451" s="2"/>
      <c r="E451" s="2"/>
      <c r="F451" s="2"/>
      <c r="G451" s="2"/>
      <c r="H451" s="4"/>
      <c r="I451" s="2"/>
      <c r="J451" s="2"/>
      <c r="K451" s="2"/>
      <c r="L451" s="2"/>
      <c r="M451" s="4"/>
      <c r="N451" s="4"/>
      <c r="O451" s="2"/>
      <c r="P451" s="2"/>
    </row>
    <row r="452" spans="1:16" ht="21" customHeight="1">
      <c r="A452" s="2"/>
      <c r="B452" s="2"/>
      <c r="C452" s="2"/>
      <c r="D452" s="2"/>
      <c r="E452" s="2"/>
      <c r="F452" s="2"/>
      <c r="G452" s="2"/>
      <c r="H452" s="4"/>
      <c r="I452" s="2"/>
      <c r="J452" s="2"/>
      <c r="K452" s="2"/>
      <c r="L452" s="2"/>
      <c r="M452" s="4"/>
      <c r="N452" s="4"/>
      <c r="O452" s="2"/>
      <c r="P452" s="2"/>
    </row>
    <row r="453" spans="1:16" ht="21" customHeight="1">
      <c r="A453" s="2"/>
      <c r="B453" s="2"/>
      <c r="C453" s="2"/>
      <c r="D453" s="2"/>
      <c r="E453" s="2"/>
      <c r="F453" s="2"/>
      <c r="G453" s="2"/>
      <c r="H453" s="4"/>
      <c r="I453" s="2"/>
      <c r="J453" s="2"/>
      <c r="K453" s="2"/>
      <c r="L453" s="2"/>
      <c r="M453" s="4"/>
      <c r="N453" s="4"/>
      <c r="O453" s="2"/>
      <c r="P453" s="2"/>
    </row>
    <row r="454" spans="1:16" ht="21" customHeight="1">
      <c r="A454" s="2"/>
      <c r="B454" s="2"/>
      <c r="C454" s="2"/>
      <c r="D454" s="2"/>
      <c r="E454" s="2"/>
      <c r="F454" s="2"/>
      <c r="G454" s="2"/>
      <c r="H454" s="4"/>
      <c r="I454" s="2"/>
      <c r="J454" s="2"/>
      <c r="K454" s="2"/>
      <c r="L454" s="2"/>
      <c r="M454" s="4"/>
      <c r="N454" s="4"/>
      <c r="O454" s="2"/>
      <c r="P454" s="2"/>
    </row>
    <row r="455" spans="1:16" ht="21" customHeight="1">
      <c r="A455" s="2"/>
      <c r="B455" s="2"/>
      <c r="C455" s="2"/>
      <c r="D455" s="2"/>
      <c r="E455" s="2"/>
      <c r="F455" s="2"/>
      <c r="G455" s="2"/>
      <c r="H455" s="4"/>
      <c r="I455" s="2"/>
      <c r="J455" s="2"/>
      <c r="K455" s="2"/>
      <c r="L455" s="2"/>
      <c r="M455" s="4"/>
      <c r="N455" s="4"/>
      <c r="O455" s="2"/>
      <c r="P455" s="2"/>
    </row>
    <row r="456" spans="1:16" ht="21" customHeight="1">
      <c r="A456" s="2"/>
      <c r="B456" s="2"/>
      <c r="C456" s="2"/>
      <c r="D456" s="2"/>
      <c r="E456" s="2"/>
      <c r="F456" s="2"/>
      <c r="G456" s="2"/>
      <c r="H456" s="4"/>
      <c r="I456" s="2"/>
      <c r="J456" s="2"/>
      <c r="K456" s="2"/>
      <c r="L456" s="2"/>
      <c r="M456" s="4"/>
      <c r="N456" s="4"/>
      <c r="O456" s="2"/>
      <c r="P456" s="2"/>
    </row>
    <row r="457" spans="1:16" ht="21" customHeight="1">
      <c r="A457" s="2"/>
      <c r="B457" s="2"/>
      <c r="C457" s="2"/>
      <c r="D457" s="2"/>
      <c r="E457" s="2"/>
      <c r="F457" s="2"/>
      <c r="G457" s="2"/>
      <c r="H457" s="4"/>
      <c r="I457" s="2"/>
      <c r="J457" s="2"/>
      <c r="K457" s="2"/>
      <c r="L457" s="2"/>
      <c r="M457" s="4"/>
      <c r="N457" s="4"/>
      <c r="O457" s="2"/>
      <c r="P457" s="2"/>
    </row>
    <row r="458" spans="1:16" ht="21" customHeight="1">
      <c r="A458" s="2"/>
      <c r="B458" s="2"/>
      <c r="C458" s="2"/>
      <c r="D458" s="2"/>
      <c r="E458" s="2"/>
      <c r="F458" s="2"/>
      <c r="G458" s="2"/>
      <c r="H458" s="4"/>
      <c r="I458" s="2"/>
      <c r="J458" s="2"/>
      <c r="K458" s="2"/>
      <c r="L458" s="2"/>
      <c r="M458" s="4"/>
      <c r="N458" s="4"/>
      <c r="O458" s="2"/>
      <c r="P458" s="2"/>
    </row>
    <row r="459" spans="1:16" ht="21" customHeight="1">
      <c r="A459" s="2"/>
      <c r="B459" s="2"/>
      <c r="C459" s="2"/>
      <c r="D459" s="2"/>
      <c r="E459" s="2"/>
      <c r="F459" s="2"/>
      <c r="G459" s="2"/>
      <c r="H459" s="4"/>
      <c r="I459" s="2"/>
      <c r="J459" s="2"/>
      <c r="K459" s="2"/>
      <c r="L459" s="2"/>
      <c r="M459" s="4"/>
      <c r="N459" s="4"/>
      <c r="O459" s="2"/>
      <c r="P459" s="2"/>
    </row>
    <row r="460" spans="1:16" ht="21" customHeight="1">
      <c r="A460" s="2"/>
      <c r="B460" s="2"/>
      <c r="C460" s="2"/>
      <c r="D460" s="2"/>
      <c r="E460" s="2"/>
      <c r="F460" s="2"/>
      <c r="G460" s="2"/>
      <c r="H460" s="4"/>
      <c r="I460" s="2"/>
      <c r="J460" s="2"/>
      <c r="K460" s="2"/>
      <c r="L460" s="2"/>
      <c r="M460" s="4"/>
      <c r="N460" s="4"/>
      <c r="O460" s="2"/>
      <c r="P460" s="2"/>
    </row>
    <row r="461" spans="1:16" ht="21" customHeight="1">
      <c r="A461" s="2"/>
      <c r="B461" s="2"/>
      <c r="C461" s="2"/>
      <c r="D461" s="2"/>
      <c r="E461" s="2"/>
      <c r="F461" s="2"/>
      <c r="G461" s="2"/>
      <c r="H461" s="4"/>
      <c r="I461" s="2"/>
      <c r="J461" s="2"/>
      <c r="K461" s="2"/>
      <c r="L461" s="2"/>
      <c r="M461" s="4"/>
      <c r="N461" s="4"/>
      <c r="O461" s="2"/>
      <c r="P461" s="2"/>
    </row>
    <row r="462" spans="1:16" ht="21" customHeight="1">
      <c r="A462" s="2"/>
      <c r="B462" s="2"/>
      <c r="C462" s="2"/>
      <c r="D462" s="2"/>
      <c r="E462" s="2"/>
      <c r="F462" s="2"/>
      <c r="G462" s="2"/>
      <c r="H462" s="4"/>
      <c r="I462" s="2"/>
      <c r="J462" s="2"/>
      <c r="K462" s="2"/>
      <c r="L462" s="2"/>
      <c r="M462" s="4"/>
      <c r="N462" s="4"/>
      <c r="O462" s="2"/>
      <c r="P462" s="2"/>
    </row>
    <row r="463" spans="1:16" ht="21" customHeight="1">
      <c r="A463" s="2"/>
      <c r="B463" s="2"/>
      <c r="C463" s="2"/>
      <c r="D463" s="2"/>
      <c r="E463" s="2"/>
      <c r="F463" s="2"/>
      <c r="G463" s="2"/>
      <c r="H463" s="4"/>
      <c r="I463" s="2"/>
      <c r="J463" s="2"/>
      <c r="K463" s="2"/>
      <c r="L463" s="2"/>
      <c r="M463" s="4"/>
      <c r="N463" s="4"/>
      <c r="O463" s="2"/>
      <c r="P463" s="2"/>
    </row>
    <row r="464" spans="1:16" ht="21" customHeight="1">
      <c r="A464" s="2"/>
      <c r="B464" s="2"/>
      <c r="C464" s="2"/>
      <c r="D464" s="2"/>
      <c r="E464" s="2"/>
      <c r="F464" s="2"/>
      <c r="G464" s="2"/>
      <c r="H464" s="4"/>
      <c r="I464" s="2"/>
      <c r="J464" s="2"/>
      <c r="K464" s="2"/>
      <c r="L464" s="2"/>
      <c r="M464" s="4"/>
      <c r="N464" s="4"/>
      <c r="O464" s="2"/>
      <c r="P464" s="2"/>
    </row>
    <row r="465" spans="1:16" ht="21" customHeight="1">
      <c r="A465" s="2"/>
      <c r="B465" s="2"/>
      <c r="C465" s="2"/>
      <c r="D465" s="2"/>
      <c r="E465" s="2"/>
      <c r="F465" s="2"/>
      <c r="G465" s="2"/>
      <c r="H465" s="4"/>
      <c r="I465" s="2"/>
      <c r="J465" s="2"/>
      <c r="K465" s="2"/>
      <c r="L465" s="2"/>
      <c r="M465" s="4"/>
      <c r="N465" s="4"/>
      <c r="O465" s="2"/>
      <c r="P465" s="2"/>
    </row>
    <row r="466" spans="1:16" ht="21" customHeight="1">
      <c r="A466" s="2"/>
      <c r="B466" s="2"/>
      <c r="C466" s="2"/>
      <c r="D466" s="2"/>
      <c r="E466" s="2"/>
      <c r="F466" s="2"/>
      <c r="G466" s="2"/>
      <c r="H466" s="4"/>
      <c r="I466" s="2"/>
      <c r="J466" s="2"/>
      <c r="K466" s="2"/>
      <c r="L466" s="2"/>
      <c r="M466" s="4"/>
      <c r="N466" s="4"/>
      <c r="O466" s="2"/>
      <c r="P466" s="2"/>
    </row>
    <row r="467" spans="1:16" ht="21" customHeight="1">
      <c r="A467" s="2"/>
      <c r="B467" s="2"/>
      <c r="C467" s="2"/>
      <c r="D467" s="2"/>
      <c r="E467" s="2"/>
      <c r="F467" s="2"/>
      <c r="G467" s="2"/>
      <c r="H467" s="4"/>
      <c r="I467" s="2"/>
      <c r="J467" s="2"/>
      <c r="K467" s="2"/>
      <c r="L467" s="2"/>
      <c r="M467" s="4"/>
      <c r="N467" s="4"/>
      <c r="O467" s="2"/>
      <c r="P467" s="2"/>
    </row>
    <row r="468" spans="1:16" ht="21" customHeight="1">
      <c r="A468" s="2"/>
      <c r="B468" s="2"/>
      <c r="C468" s="2"/>
      <c r="D468" s="2"/>
      <c r="E468" s="2"/>
      <c r="F468" s="2"/>
      <c r="G468" s="2"/>
      <c r="H468" s="4"/>
      <c r="I468" s="2"/>
      <c r="J468" s="2"/>
      <c r="K468" s="2"/>
      <c r="L468" s="2"/>
      <c r="M468" s="4"/>
      <c r="N468" s="4"/>
      <c r="O468" s="2"/>
      <c r="P468" s="2"/>
    </row>
    <row r="469" spans="1:16" ht="21" customHeight="1">
      <c r="A469" s="2"/>
      <c r="B469" s="2"/>
      <c r="C469" s="2"/>
      <c r="D469" s="2"/>
      <c r="E469" s="2"/>
      <c r="F469" s="2"/>
      <c r="G469" s="2"/>
      <c r="H469" s="4"/>
      <c r="I469" s="2"/>
      <c r="J469" s="2"/>
      <c r="K469" s="2"/>
      <c r="L469" s="2"/>
      <c r="M469" s="4"/>
      <c r="N469" s="4"/>
      <c r="O469" s="2"/>
      <c r="P469" s="2"/>
    </row>
    <row r="470" spans="1:16" ht="21" customHeight="1">
      <c r="A470" s="2"/>
      <c r="B470" s="2"/>
      <c r="C470" s="2"/>
      <c r="D470" s="2"/>
      <c r="E470" s="2"/>
      <c r="F470" s="2"/>
      <c r="G470" s="2"/>
      <c r="H470" s="4"/>
      <c r="I470" s="2"/>
      <c r="J470" s="2"/>
      <c r="K470" s="2"/>
      <c r="L470" s="2"/>
      <c r="M470" s="4"/>
      <c r="N470" s="4"/>
      <c r="O470" s="2"/>
      <c r="P470" s="2"/>
    </row>
    <row r="471" spans="1:16" ht="21" customHeight="1">
      <c r="A471" s="2"/>
      <c r="B471" s="2"/>
      <c r="C471" s="2"/>
      <c r="D471" s="2"/>
      <c r="E471" s="2"/>
      <c r="F471" s="2"/>
      <c r="G471" s="2"/>
      <c r="H471" s="4"/>
      <c r="I471" s="2"/>
      <c r="J471" s="2"/>
      <c r="K471" s="2"/>
      <c r="L471" s="2"/>
      <c r="M471" s="4"/>
      <c r="N471" s="4"/>
      <c r="O471" s="2"/>
      <c r="P471" s="2"/>
    </row>
    <row r="472" spans="1:16" ht="21" customHeight="1">
      <c r="A472" s="2"/>
      <c r="B472" s="2"/>
      <c r="C472" s="2"/>
      <c r="D472" s="2"/>
      <c r="E472" s="2"/>
      <c r="F472" s="2"/>
      <c r="G472" s="2"/>
      <c r="H472" s="4"/>
      <c r="I472" s="2"/>
      <c r="J472" s="2"/>
      <c r="K472" s="2"/>
      <c r="L472" s="2"/>
      <c r="M472" s="4"/>
      <c r="N472" s="4"/>
      <c r="O472" s="2"/>
      <c r="P472" s="2"/>
    </row>
    <row r="473" spans="1:16" ht="21" customHeight="1">
      <c r="A473" s="2"/>
      <c r="B473" s="2"/>
      <c r="C473" s="2"/>
      <c r="D473" s="2"/>
      <c r="E473" s="2"/>
      <c r="F473" s="2"/>
      <c r="G473" s="2"/>
      <c r="H473" s="4"/>
      <c r="I473" s="2"/>
      <c r="J473" s="2"/>
      <c r="K473" s="2"/>
      <c r="L473" s="2"/>
      <c r="M473" s="4"/>
      <c r="N473" s="4"/>
      <c r="O473" s="2"/>
      <c r="P473" s="2"/>
    </row>
    <row r="474" spans="1:16" ht="21" customHeight="1">
      <c r="A474" s="2"/>
      <c r="B474" s="2"/>
      <c r="C474" s="2"/>
      <c r="D474" s="2"/>
      <c r="E474" s="2"/>
      <c r="F474" s="2"/>
      <c r="G474" s="2"/>
      <c r="H474" s="4"/>
      <c r="I474" s="2"/>
      <c r="J474" s="2"/>
      <c r="K474" s="2"/>
      <c r="L474" s="2"/>
      <c r="M474" s="4"/>
      <c r="N474" s="4"/>
      <c r="O474" s="2"/>
      <c r="P474" s="2"/>
    </row>
    <row r="475" spans="1:16" ht="21" customHeight="1">
      <c r="A475" s="2"/>
      <c r="B475" s="2"/>
      <c r="C475" s="2"/>
      <c r="D475" s="2"/>
      <c r="E475" s="2"/>
      <c r="F475" s="2"/>
      <c r="G475" s="2"/>
      <c r="H475" s="4"/>
      <c r="I475" s="2"/>
      <c r="J475" s="2"/>
      <c r="K475" s="2"/>
      <c r="L475" s="2"/>
      <c r="M475" s="4"/>
      <c r="N475" s="4"/>
      <c r="O475" s="2"/>
      <c r="P475" s="2"/>
    </row>
    <row r="476" spans="1:16" ht="21" customHeight="1">
      <c r="A476" s="2"/>
      <c r="B476" s="2"/>
      <c r="C476" s="2"/>
      <c r="D476" s="2"/>
      <c r="E476" s="2"/>
      <c r="F476" s="2"/>
      <c r="G476" s="2"/>
      <c r="H476" s="4"/>
      <c r="I476" s="2"/>
      <c r="J476" s="2"/>
      <c r="K476" s="2"/>
      <c r="L476" s="2"/>
      <c r="M476" s="4"/>
      <c r="N476" s="4"/>
      <c r="O476" s="2"/>
      <c r="P476" s="2"/>
    </row>
    <row r="477" spans="1:16" ht="21" customHeight="1">
      <c r="A477" s="2"/>
      <c r="B477" s="2"/>
      <c r="C477" s="2"/>
      <c r="D477" s="2"/>
      <c r="E477" s="2"/>
      <c r="F477" s="2"/>
      <c r="G477" s="2"/>
      <c r="H477" s="4"/>
      <c r="I477" s="2"/>
      <c r="J477" s="2"/>
      <c r="K477" s="2"/>
      <c r="L477" s="2"/>
      <c r="M477" s="4"/>
      <c r="N477" s="4"/>
      <c r="O477" s="2"/>
      <c r="P477" s="2"/>
    </row>
    <row r="478" spans="1:16" ht="21" customHeight="1">
      <c r="A478" s="2"/>
      <c r="B478" s="2"/>
      <c r="C478" s="2"/>
      <c r="D478" s="2"/>
      <c r="E478" s="2"/>
      <c r="F478" s="2"/>
      <c r="G478" s="2"/>
      <c r="H478" s="4"/>
      <c r="I478" s="2"/>
      <c r="J478" s="2"/>
      <c r="K478" s="2"/>
      <c r="L478" s="2"/>
      <c r="M478" s="4"/>
      <c r="N478" s="4"/>
      <c r="O478" s="2"/>
      <c r="P478" s="2"/>
    </row>
    <row r="479" spans="1:16" ht="21" customHeight="1">
      <c r="A479" s="2"/>
      <c r="B479" s="2"/>
      <c r="C479" s="2"/>
      <c r="D479" s="2"/>
      <c r="E479" s="2"/>
      <c r="F479" s="2"/>
      <c r="G479" s="2"/>
      <c r="H479" s="4"/>
      <c r="I479" s="2"/>
      <c r="J479" s="2"/>
      <c r="K479" s="2"/>
      <c r="L479" s="2"/>
      <c r="M479" s="4"/>
      <c r="N479" s="4"/>
      <c r="O479" s="2"/>
      <c r="P479" s="2"/>
    </row>
    <row r="480" spans="1:16" ht="21" customHeight="1">
      <c r="A480" s="2"/>
      <c r="B480" s="2"/>
      <c r="C480" s="2"/>
      <c r="D480" s="2"/>
      <c r="E480" s="2"/>
      <c r="F480" s="2"/>
      <c r="G480" s="2"/>
      <c r="H480" s="4"/>
      <c r="I480" s="2"/>
      <c r="J480" s="2"/>
      <c r="K480" s="2"/>
      <c r="L480" s="2"/>
      <c r="M480" s="4"/>
      <c r="N480" s="4"/>
      <c r="O480" s="2"/>
      <c r="P480" s="2"/>
    </row>
    <row r="481" spans="1:16" ht="21" customHeight="1">
      <c r="A481" s="2"/>
      <c r="B481" s="2"/>
      <c r="C481" s="2"/>
      <c r="D481" s="2"/>
      <c r="E481" s="2"/>
      <c r="F481" s="2"/>
      <c r="G481" s="2"/>
      <c r="H481" s="4"/>
      <c r="I481" s="2"/>
      <c r="J481" s="2"/>
      <c r="K481" s="2"/>
      <c r="L481" s="2"/>
      <c r="M481" s="4"/>
      <c r="N481" s="4"/>
      <c r="O481" s="2"/>
      <c r="P481" s="2"/>
    </row>
    <row r="482" spans="1:16" ht="21" customHeight="1">
      <c r="A482" s="2"/>
      <c r="B482" s="2"/>
      <c r="C482" s="2"/>
      <c r="D482" s="2"/>
      <c r="E482" s="2"/>
      <c r="F482" s="2"/>
      <c r="G482" s="2"/>
      <c r="H482" s="4"/>
      <c r="I482" s="2"/>
      <c r="J482" s="2"/>
      <c r="K482" s="2"/>
      <c r="L482" s="2"/>
      <c r="M482" s="4"/>
      <c r="N482" s="4"/>
      <c r="O482" s="2"/>
      <c r="P482" s="2"/>
    </row>
    <row r="483" spans="1:16" ht="21" customHeight="1">
      <c r="A483" s="2"/>
      <c r="B483" s="2"/>
      <c r="C483" s="2"/>
      <c r="D483" s="2"/>
      <c r="E483" s="2"/>
      <c r="F483" s="2"/>
      <c r="G483" s="2"/>
      <c r="H483" s="4"/>
      <c r="I483" s="2"/>
      <c r="J483" s="2"/>
      <c r="K483" s="2"/>
      <c r="L483" s="2"/>
      <c r="M483" s="4"/>
      <c r="N483" s="4"/>
      <c r="O483" s="2"/>
      <c r="P483" s="2"/>
    </row>
    <row r="484" spans="1:16" ht="21" customHeight="1">
      <c r="A484" s="2"/>
      <c r="B484" s="2"/>
      <c r="C484" s="2"/>
      <c r="D484" s="2"/>
      <c r="E484" s="2"/>
      <c r="F484" s="2"/>
      <c r="G484" s="2"/>
      <c r="H484" s="4"/>
      <c r="I484" s="2"/>
      <c r="J484" s="2"/>
      <c r="K484" s="2"/>
      <c r="L484" s="2"/>
      <c r="M484" s="4"/>
      <c r="N484" s="4"/>
      <c r="O484" s="2"/>
      <c r="P484" s="2"/>
    </row>
    <row r="485" spans="1:16" ht="21" customHeight="1">
      <c r="A485" s="2"/>
      <c r="B485" s="2"/>
      <c r="C485" s="2"/>
      <c r="D485" s="2"/>
      <c r="E485" s="2"/>
      <c r="F485" s="2"/>
      <c r="G485" s="2"/>
      <c r="H485" s="4"/>
      <c r="I485" s="2"/>
      <c r="J485" s="2"/>
      <c r="K485" s="2"/>
      <c r="L485" s="2"/>
      <c r="M485" s="4"/>
      <c r="N485" s="4"/>
      <c r="O485" s="2"/>
      <c r="P485" s="2"/>
    </row>
    <row r="486" spans="1:16" ht="21" customHeight="1">
      <c r="A486" s="2"/>
      <c r="B486" s="2"/>
      <c r="C486" s="2"/>
      <c r="D486" s="2"/>
      <c r="E486" s="2"/>
      <c r="F486" s="2"/>
      <c r="G486" s="2"/>
      <c r="H486" s="4"/>
      <c r="I486" s="2"/>
      <c r="J486" s="2"/>
      <c r="K486" s="2"/>
      <c r="L486" s="2"/>
      <c r="M486" s="4"/>
      <c r="N486" s="4"/>
      <c r="O486" s="2"/>
      <c r="P486" s="2"/>
    </row>
    <row r="487" spans="1:16" ht="21" customHeight="1">
      <c r="A487" s="2"/>
      <c r="B487" s="2"/>
      <c r="C487" s="2"/>
      <c r="D487" s="2"/>
      <c r="E487" s="2"/>
      <c r="F487" s="2"/>
      <c r="G487" s="2"/>
      <c r="H487" s="4"/>
      <c r="I487" s="2"/>
      <c r="J487" s="2"/>
      <c r="K487" s="2"/>
      <c r="L487" s="2"/>
      <c r="M487" s="4"/>
      <c r="N487" s="4"/>
      <c r="O487" s="2"/>
      <c r="P487" s="2"/>
    </row>
    <row r="488" spans="1:16" ht="21" customHeight="1">
      <c r="A488" s="2"/>
      <c r="B488" s="2"/>
      <c r="C488" s="2"/>
      <c r="D488" s="2"/>
      <c r="E488" s="2"/>
      <c r="F488" s="2"/>
      <c r="G488" s="2"/>
      <c r="H488" s="4"/>
      <c r="I488" s="2"/>
      <c r="J488" s="2"/>
      <c r="K488" s="2"/>
      <c r="L488" s="2"/>
      <c r="M488" s="4"/>
      <c r="N488" s="4"/>
      <c r="O488" s="2"/>
      <c r="P488" s="2"/>
    </row>
    <row r="489" spans="1:16" ht="21" customHeight="1">
      <c r="A489" s="2"/>
      <c r="B489" s="2"/>
      <c r="C489" s="2"/>
      <c r="D489" s="2"/>
      <c r="E489" s="2"/>
      <c r="F489" s="2"/>
      <c r="G489" s="2"/>
      <c r="H489" s="4"/>
      <c r="I489" s="2"/>
      <c r="J489" s="2"/>
      <c r="K489" s="2"/>
      <c r="L489" s="2"/>
      <c r="M489" s="4"/>
      <c r="N489" s="4"/>
      <c r="O489" s="2"/>
      <c r="P489" s="2"/>
    </row>
    <row r="490" spans="1:16" ht="21" customHeight="1">
      <c r="A490" s="2"/>
      <c r="B490" s="2"/>
      <c r="C490" s="2"/>
      <c r="D490" s="2"/>
      <c r="E490" s="2"/>
      <c r="F490" s="2"/>
      <c r="G490" s="2"/>
      <c r="H490" s="4"/>
      <c r="I490" s="2"/>
      <c r="J490" s="2"/>
      <c r="K490" s="2"/>
      <c r="L490" s="2"/>
      <c r="M490" s="4"/>
      <c r="N490" s="4"/>
      <c r="O490" s="2"/>
      <c r="P490" s="2"/>
    </row>
    <row r="491" spans="1:16" ht="21" customHeight="1">
      <c r="A491" s="2"/>
      <c r="B491" s="2"/>
      <c r="C491" s="2"/>
      <c r="D491" s="2"/>
      <c r="E491" s="2"/>
      <c r="F491" s="2"/>
      <c r="G491" s="2"/>
      <c r="H491" s="4"/>
      <c r="I491" s="2"/>
      <c r="J491" s="2"/>
      <c r="K491" s="2"/>
      <c r="L491" s="2"/>
      <c r="M491" s="4"/>
      <c r="N491" s="4"/>
      <c r="O491" s="2"/>
      <c r="P491" s="2"/>
    </row>
    <row r="492" spans="1:16" ht="21" customHeight="1">
      <c r="A492" s="2"/>
      <c r="B492" s="2"/>
      <c r="C492" s="2"/>
      <c r="D492" s="2"/>
      <c r="E492" s="2"/>
      <c r="F492" s="2"/>
      <c r="G492" s="2"/>
      <c r="H492" s="4"/>
      <c r="I492" s="2"/>
      <c r="J492" s="2"/>
      <c r="K492" s="2"/>
      <c r="L492" s="2"/>
      <c r="M492" s="4"/>
      <c r="N492" s="4"/>
      <c r="O492" s="2"/>
      <c r="P492" s="2"/>
    </row>
    <row r="493" spans="1:16" ht="21" customHeight="1">
      <c r="A493" s="2"/>
      <c r="B493" s="2"/>
      <c r="C493" s="2"/>
      <c r="D493" s="2"/>
      <c r="E493" s="2"/>
      <c r="F493" s="2"/>
      <c r="G493" s="2"/>
      <c r="H493" s="4"/>
      <c r="I493" s="2"/>
      <c r="J493" s="2"/>
      <c r="K493" s="2"/>
      <c r="L493" s="2"/>
      <c r="M493" s="4"/>
      <c r="N493" s="4"/>
      <c r="O493" s="2"/>
      <c r="P493" s="2"/>
    </row>
    <row r="494" spans="1:16" ht="21" customHeight="1">
      <c r="A494" s="2"/>
      <c r="B494" s="2"/>
      <c r="C494" s="2"/>
      <c r="D494" s="2"/>
      <c r="E494" s="2"/>
      <c r="F494" s="2"/>
      <c r="G494" s="2"/>
      <c r="H494" s="4"/>
      <c r="I494" s="2"/>
      <c r="J494" s="2"/>
      <c r="K494" s="2"/>
      <c r="L494" s="2"/>
      <c r="M494" s="4"/>
      <c r="N494" s="4"/>
      <c r="O494" s="2"/>
      <c r="P494" s="2"/>
    </row>
    <row r="495" spans="1:16" ht="21" customHeight="1">
      <c r="A495" s="2"/>
      <c r="B495" s="2"/>
      <c r="C495" s="2"/>
      <c r="D495" s="2"/>
      <c r="E495" s="2"/>
      <c r="F495" s="2"/>
      <c r="G495" s="2"/>
      <c r="H495" s="4"/>
      <c r="I495" s="2"/>
      <c r="J495" s="2"/>
      <c r="K495" s="2"/>
      <c r="L495" s="2"/>
      <c r="M495" s="4"/>
      <c r="N495" s="4"/>
      <c r="O495" s="2"/>
      <c r="P495" s="2"/>
    </row>
    <row r="496" spans="1:16" ht="21" customHeight="1">
      <c r="A496" s="2"/>
      <c r="B496" s="2"/>
      <c r="C496" s="2"/>
      <c r="D496" s="2"/>
      <c r="E496" s="2"/>
      <c r="F496" s="2"/>
      <c r="G496" s="2"/>
      <c r="H496" s="4"/>
      <c r="I496" s="2"/>
      <c r="J496" s="2"/>
      <c r="K496" s="2"/>
      <c r="L496" s="2"/>
      <c r="M496" s="4"/>
      <c r="N496" s="4"/>
      <c r="O496" s="2"/>
      <c r="P496" s="2"/>
    </row>
    <row r="497" spans="1:16" ht="21" customHeight="1">
      <c r="A497" s="2"/>
      <c r="B497" s="2"/>
      <c r="C497" s="2"/>
      <c r="D497" s="2"/>
      <c r="E497" s="2"/>
      <c r="F497" s="2"/>
      <c r="G497" s="2"/>
      <c r="H497" s="4"/>
      <c r="I497" s="2"/>
      <c r="J497" s="2"/>
      <c r="K497" s="2"/>
      <c r="L497" s="2"/>
      <c r="M497" s="4"/>
      <c r="N497" s="4"/>
      <c r="O497" s="2"/>
      <c r="P497" s="2"/>
    </row>
    <row r="498" spans="1:16" ht="21" customHeight="1">
      <c r="A498" s="2"/>
      <c r="B498" s="2"/>
      <c r="C498" s="2"/>
      <c r="D498" s="2"/>
      <c r="E498" s="2"/>
      <c r="F498" s="2"/>
      <c r="G498" s="2"/>
      <c r="H498" s="4"/>
      <c r="I498" s="2"/>
      <c r="J498" s="2"/>
      <c r="K498" s="2"/>
      <c r="L498" s="2"/>
      <c r="M498" s="4"/>
      <c r="N498" s="4"/>
      <c r="O498" s="2"/>
      <c r="P498" s="2"/>
    </row>
    <row r="499" spans="1:16" ht="21" customHeight="1">
      <c r="A499" s="2"/>
      <c r="B499" s="2"/>
      <c r="C499" s="2"/>
      <c r="D499" s="2"/>
      <c r="E499" s="2"/>
      <c r="F499" s="2"/>
      <c r="G499" s="2"/>
      <c r="H499" s="4"/>
      <c r="I499" s="2"/>
      <c r="J499" s="2"/>
      <c r="K499" s="2"/>
      <c r="L499" s="2"/>
      <c r="M499" s="4"/>
      <c r="N499" s="4"/>
      <c r="O499" s="2"/>
      <c r="P499" s="2"/>
    </row>
    <row r="500" spans="1:16" ht="21" customHeight="1">
      <c r="A500" s="2"/>
      <c r="B500" s="2"/>
      <c r="C500" s="2"/>
      <c r="D500" s="2"/>
      <c r="E500" s="2"/>
      <c r="F500" s="2"/>
      <c r="G500" s="2"/>
      <c r="H500" s="4"/>
      <c r="I500" s="2"/>
      <c r="J500" s="2"/>
      <c r="K500" s="2"/>
      <c r="L500" s="2"/>
      <c r="M500" s="4"/>
      <c r="N500" s="4"/>
      <c r="O500" s="2"/>
      <c r="P500" s="2"/>
    </row>
    <row r="501" spans="1:16" ht="21" customHeight="1">
      <c r="A501" s="2"/>
      <c r="B501" s="2"/>
      <c r="C501" s="2"/>
      <c r="D501" s="2"/>
      <c r="E501" s="2"/>
      <c r="F501" s="2"/>
      <c r="G501" s="2"/>
      <c r="H501" s="4"/>
      <c r="I501" s="2"/>
      <c r="J501" s="2"/>
      <c r="K501" s="2"/>
      <c r="L501" s="2"/>
      <c r="M501" s="4"/>
      <c r="N501" s="4"/>
      <c r="O501" s="2"/>
      <c r="P501" s="2"/>
    </row>
    <row r="502" spans="1:16" ht="21" customHeight="1">
      <c r="A502" s="2"/>
      <c r="B502" s="2"/>
      <c r="C502" s="2"/>
      <c r="D502" s="2"/>
      <c r="E502" s="2"/>
      <c r="F502" s="2"/>
      <c r="G502" s="2"/>
      <c r="H502" s="4"/>
      <c r="I502" s="2"/>
      <c r="J502" s="2"/>
      <c r="K502" s="2"/>
      <c r="L502" s="2"/>
      <c r="M502" s="4"/>
      <c r="N502" s="4"/>
      <c r="O502" s="2"/>
      <c r="P502" s="2"/>
    </row>
    <row r="503" spans="1:16" ht="21" customHeight="1">
      <c r="A503" s="2"/>
      <c r="B503" s="2"/>
      <c r="C503" s="2"/>
      <c r="D503" s="2"/>
      <c r="E503" s="2"/>
      <c r="F503" s="2"/>
      <c r="G503" s="2"/>
      <c r="H503" s="4"/>
      <c r="I503" s="2"/>
      <c r="J503" s="2"/>
      <c r="K503" s="2"/>
      <c r="L503" s="2"/>
      <c r="M503" s="4"/>
      <c r="N503" s="4"/>
      <c r="O503" s="2"/>
      <c r="P503" s="2"/>
    </row>
    <row r="504" spans="1:16" ht="21" customHeight="1">
      <c r="A504" s="2"/>
      <c r="B504" s="2"/>
      <c r="C504" s="2"/>
      <c r="D504" s="2"/>
      <c r="E504" s="2"/>
      <c r="F504" s="2"/>
      <c r="G504" s="2"/>
      <c r="H504" s="4"/>
      <c r="I504" s="2"/>
      <c r="J504" s="2"/>
      <c r="K504" s="2"/>
      <c r="L504" s="2"/>
      <c r="M504" s="4"/>
      <c r="N504" s="4"/>
      <c r="O504" s="2"/>
      <c r="P504" s="2"/>
    </row>
    <row r="505" spans="1:16" ht="21" customHeight="1">
      <c r="A505" s="2"/>
      <c r="B505" s="2"/>
      <c r="C505" s="2"/>
      <c r="D505" s="2"/>
      <c r="E505" s="2"/>
      <c r="F505" s="2"/>
      <c r="G505" s="2"/>
      <c r="H505" s="4"/>
      <c r="I505" s="2"/>
      <c r="J505" s="2"/>
      <c r="K505" s="2"/>
      <c r="L505" s="2"/>
      <c r="M505" s="4"/>
      <c r="N505" s="4"/>
      <c r="O505" s="2"/>
      <c r="P505" s="2"/>
    </row>
    <row r="506" spans="1:16" ht="21" customHeight="1">
      <c r="A506" s="2"/>
      <c r="B506" s="2"/>
      <c r="C506" s="2"/>
      <c r="D506" s="2"/>
      <c r="E506" s="2"/>
      <c r="F506" s="2"/>
      <c r="G506" s="2"/>
      <c r="H506" s="4"/>
      <c r="I506" s="2"/>
      <c r="J506" s="2"/>
      <c r="K506" s="2"/>
      <c r="L506" s="2"/>
      <c r="M506" s="4"/>
      <c r="N506" s="4"/>
      <c r="O506" s="2"/>
      <c r="P506" s="2"/>
    </row>
    <row r="507" spans="1:16" ht="21" customHeight="1">
      <c r="A507" s="2"/>
      <c r="B507" s="2"/>
      <c r="C507" s="2"/>
      <c r="D507" s="2"/>
      <c r="E507" s="2"/>
      <c r="F507" s="2"/>
      <c r="G507" s="2"/>
      <c r="H507" s="4"/>
      <c r="I507" s="2"/>
      <c r="J507" s="2"/>
      <c r="K507" s="2"/>
      <c r="L507" s="2"/>
      <c r="M507" s="4"/>
      <c r="N507" s="4"/>
      <c r="O507" s="2"/>
      <c r="P507" s="2"/>
    </row>
    <row r="508" spans="1:16" ht="21" customHeight="1">
      <c r="A508" s="2"/>
      <c r="B508" s="2"/>
      <c r="C508" s="2"/>
      <c r="D508" s="2"/>
      <c r="E508" s="2"/>
      <c r="F508" s="2"/>
      <c r="G508" s="2"/>
      <c r="H508" s="4"/>
      <c r="I508" s="2"/>
      <c r="J508" s="2"/>
      <c r="K508" s="2"/>
      <c r="L508" s="2"/>
      <c r="M508" s="4"/>
      <c r="N508" s="4"/>
      <c r="O508" s="2"/>
      <c r="P508" s="2"/>
    </row>
    <row r="509" spans="1:16" ht="21" customHeight="1">
      <c r="A509" s="2"/>
      <c r="B509" s="2"/>
      <c r="C509" s="2"/>
      <c r="D509" s="2"/>
      <c r="E509" s="2"/>
      <c r="F509" s="2"/>
      <c r="G509" s="2"/>
      <c r="H509" s="4"/>
      <c r="I509" s="2"/>
      <c r="J509" s="2"/>
      <c r="K509" s="2"/>
      <c r="L509" s="2"/>
      <c r="M509" s="4"/>
      <c r="N509" s="4"/>
      <c r="O509" s="2"/>
      <c r="P509" s="2"/>
    </row>
    <row r="510" spans="1:16" ht="21" customHeight="1">
      <c r="A510" s="2"/>
      <c r="B510" s="2"/>
      <c r="C510" s="2"/>
      <c r="D510" s="2"/>
      <c r="E510" s="2"/>
      <c r="F510" s="2"/>
      <c r="G510" s="2"/>
      <c r="H510" s="4"/>
      <c r="I510" s="2"/>
      <c r="J510" s="2"/>
      <c r="K510" s="2"/>
      <c r="L510" s="2"/>
      <c r="M510" s="4"/>
      <c r="N510" s="4"/>
      <c r="O510" s="2"/>
      <c r="P510" s="2"/>
    </row>
    <row r="511" spans="1:16" ht="21" customHeight="1">
      <c r="A511" s="2"/>
      <c r="B511" s="2"/>
      <c r="C511" s="2"/>
      <c r="D511" s="2"/>
      <c r="E511" s="2"/>
      <c r="F511" s="2"/>
      <c r="G511" s="2"/>
      <c r="H511" s="4"/>
      <c r="I511" s="2"/>
      <c r="J511" s="2"/>
      <c r="K511" s="2"/>
      <c r="L511" s="2"/>
      <c r="M511" s="4"/>
      <c r="N511" s="4"/>
      <c r="O511" s="2"/>
      <c r="P511" s="2"/>
    </row>
    <row r="512" spans="1:16" ht="21" customHeight="1">
      <c r="A512" s="2"/>
      <c r="B512" s="2"/>
      <c r="C512" s="2"/>
      <c r="D512" s="2"/>
      <c r="E512" s="2"/>
      <c r="F512" s="2"/>
      <c r="G512" s="2"/>
      <c r="H512" s="4"/>
      <c r="I512" s="2"/>
      <c r="J512" s="2"/>
      <c r="K512" s="2"/>
      <c r="L512" s="2"/>
      <c r="M512" s="4"/>
      <c r="N512" s="4"/>
      <c r="O512" s="2"/>
      <c r="P512" s="2"/>
    </row>
    <row r="513" spans="1:16" ht="21" customHeight="1">
      <c r="A513" s="2"/>
      <c r="B513" s="2"/>
      <c r="C513" s="2"/>
      <c r="D513" s="2"/>
      <c r="E513" s="2"/>
      <c r="F513" s="2"/>
      <c r="G513" s="2"/>
      <c r="H513" s="4"/>
      <c r="I513" s="2"/>
      <c r="J513" s="2"/>
      <c r="K513" s="2"/>
      <c r="L513" s="2"/>
      <c r="M513" s="4"/>
      <c r="N513" s="4"/>
      <c r="O513" s="2"/>
      <c r="P513" s="2"/>
    </row>
    <row r="514" spans="1:16" ht="21" customHeight="1">
      <c r="A514" s="2"/>
      <c r="B514" s="2"/>
      <c r="C514" s="2"/>
      <c r="D514" s="2"/>
      <c r="E514" s="2"/>
      <c r="F514" s="2"/>
      <c r="G514" s="2"/>
      <c r="H514" s="4"/>
      <c r="I514" s="2"/>
      <c r="J514" s="2"/>
      <c r="K514" s="2"/>
      <c r="L514" s="2"/>
      <c r="M514" s="4"/>
      <c r="N514" s="4"/>
      <c r="O514" s="2"/>
      <c r="P514" s="2"/>
    </row>
    <row r="515" spans="1:16" ht="21" customHeight="1">
      <c r="A515" s="2"/>
      <c r="B515" s="2"/>
      <c r="C515" s="2"/>
      <c r="D515" s="2"/>
      <c r="E515" s="2"/>
      <c r="F515" s="2"/>
      <c r="G515" s="2"/>
      <c r="H515" s="4"/>
      <c r="I515" s="2"/>
      <c r="J515" s="2"/>
      <c r="K515" s="2"/>
      <c r="L515" s="2"/>
      <c r="M515" s="4"/>
      <c r="N515" s="4"/>
      <c r="O515" s="2"/>
      <c r="P515" s="2"/>
    </row>
    <row r="516" spans="1:16" ht="21" customHeight="1">
      <c r="A516" s="2"/>
      <c r="B516" s="2"/>
      <c r="C516" s="2"/>
      <c r="D516" s="2"/>
      <c r="E516" s="2"/>
      <c r="F516" s="2"/>
      <c r="G516" s="2"/>
      <c r="H516" s="4"/>
      <c r="I516" s="2"/>
      <c r="J516" s="2"/>
      <c r="K516" s="2"/>
      <c r="L516" s="2"/>
      <c r="M516" s="4"/>
      <c r="N516" s="4"/>
      <c r="O516" s="2"/>
      <c r="P516" s="2"/>
    </row>
    <row r="517" spans="1:16" ht="21" customHeight="1">
      <c r="A517" s="2"/>
      <c r="B517" s="2"/>
      <c r="C517" s="2"/>
      <c r="D517" s="2"/>
      <c r="E517" s="2"/>
      <c r="F517" s="2"/>
      <c r="G517" s="2"/>
      <c r="H517" s="4"/>
      <c r="I517" s="2"/>
      <c r="J517" s="2"/>
      <c r="K517" s="2"/>
      <c r="L517" s="2"/>
      <c r="M517" s="4"/>
      <c r="N517" s="4"/>
      <c r="O517" s="2"/>
      <c r="P517" s="2"/>
    </row>
    <row r="518" spans="1:16" ht="21" customHeight="1">
      <c r="A518" s="2"/>
      <c r="B518" s="2"/>
      <c r="C518" s="2"/>
      <c r="D518" s="2"/>
      <c r="E518" s="2"/>
      <c r="F518" s="2"/>
      <c r="G518" s="2"/>
      <c r="H518" s="4"/>
      <c r="I518" s="2"/>
      <c r="J518" s="2"/>
      <c r="K518" s="2"/>
      <c r="L518" s="2"/>
      <c r="M518" s="4"/>
      <c r="N518" s="4"/>
      <c r="O518" s="2"/>
      <c r="P518" s="2"/>
    </row>
    <row r="519" spans="1:16" ht="21" customHeight="1">
      <c r="A519" s="2"/>
      <c r="B519" s="2"/>
      <c r="C519" s="2"/>
      <c r="D519" s="2"/>
      <c r="E519" s="2"/>
      <c r="F519" s="2"/>
      <c r="G519" s="2"/>
      <c r="H519" s="4"/>
      <c r="I519" s="2"/>
      <c r="J519" s="2"/>
      <c r="K519" s="2"/>
      <c r="L519" s="2"/>
      <c r="M519" s="4"/>
      <c r="N519" s="4"/>
      <c r="O519" s="2"/>
      <c r="P519" s="2"/>
    </row>
    <row r="520" spans="1:16" ht="21" customHeight="1">
      <c r="A520" s="2"/>
      <c r="B520" s="2"/>
      <c r="C520" s="2"/>
      <c r="D520" s="2"/>
      <c r="E520" s="2"/>
      <c r="F520" s="2"/>
      <c r="G520" s="2"/>
      <c r="H520" s="4"/>
      <c r="I520" s="2"/>
      <c r="J520" s="2"/>
      <c r="K520" s="2"/>
      <c r="L520" s="2"/>
      <c r="M520" s="4"/>
      <c r="N520" s="4"/>
      <c r="O520" s="2"/>
      <c r="P520" s="2"/>
    </row>
    <row r="521" spans="1:16" ht="21" customHeight="1">
      <c r="A521" s="2"/>
      <c r="B521" s="2"/>
      <c r="C521" s="2"/>
      <c r="D521" s="2"/>
      <c r="E521" s="2"/>
      <c r="F521" s="2"/>
      <c r="G521" s="2"/>
      <c r="H521" s="4"/>
      <c r="I521" s="2"/>
      <c r="J521" s="2"/>
      <c r="K521" s="2"/>
      <c r="L521" s="2"/>
      <c r="M521" s="4"/>
      <c r="N521" s="4"/>
      <c r="O521" s="2"/>
      <c r="P521" s="2"/>
    </row>
    <row r="522" spans="1:16" ht="21" customHeight="1">
      <c r="A522" s="2"/>
      <c r="B522" s="2"/>
      <c r="C522" s="2"/>
      <c r="D522" s="2"/>
      <c r="E522" s="2"/>
      <c r="F522" s="2"/>
      <c r="G522" s="2"/>
      <c r="H522" s="4"/>
      <c r="I522" s="2"/>
      <c r="J522" s="2"/>
      <c r="K522" s="2"/>
      <c r="L522" s="2"/>
      <c r="M522" s="4"/>
      <c r="N522" s="4"/>
      <c r="O522" s="2"/>
      <c r="P522" s="2"/>
    </row>
    <row r="523" spans="1:16" ht="21" customHeight="1">
      <c r="A523" s="2"/>
      <c r="B523" s="2"/>
      <c r="C523" s="2"/>
      <c r="D523" s="2"/>
      <c r="E523" s="2"/>
      <c r="F523" s="2"/>
      <c r="G523" s="2"/>
      <c r="H523" s="4"/>
      <c r="I523" s="2"/>
      <c r="J523" s="2"/>
      <c r="K523" s="2"/>
      <c r="L523" s="2"/>
      <c r="M523" s="4"/>
      <c r="N523" s="4"/>
      <c r="O523" s="2"/>
      <c r="P523" s="2"/>
    </row>
    <row r="524" spans="1:16" ht="21" customHeight="1">
      <c r="A524" s="2"/>
      <c r="B524" s="2"/>
      <c r="C524" s="2"/>
      <c r="D524" s="2"/>
      <c r="E524" s="2"/>
      <c r="F524" s="2"/>
      <c r="G524" s="2"/>
      <c r="H524" s="4"/>
      <c r="I524" s="2"/>
      <c r="J524" s="2"/>
      <c r="K524" s="2"/>
      <c r="L524" s="2"/>
      <c r="M524" s="4"/>
      <c r="N524" s="4"/>
      <c r="O524" s="2"/>
      <c r="P524" s="2"/>
    </row>
    <row r="525" spans="1:16" ht="21" customHeight="1">
      <c r="A525" s="2"/>
      <c r="B525" s="2"/>
      <c r="C525" s="2"/>
      <c r="D525" s="2"/>
      <c r="E525" s="2"/>
      <c r="F525" s="2"/>
      <c r="G525" s="2"/>
      <c r="H525" s="4"/>
      <c r="I525" s="2"/>
      <c r="J525" s="2"/>
      <c r="K525" s="2"/>
      <c r="L525" s="2"/>
      <c r="M525" s="4"/>
      <c r="N525" s="4"/>
      <c r="O525" s="2"/>
      <c r="P525" s="2"/>
    </row>
    <row r="526" spans="1:16" ht="21" customHeight="1">
      <c r="A526" s="2"/>
      <c r="B526" s="2"/>
      <c r="C526" s="2"/>
      <c r="D526" s="2"/>
      <c r="E526" s="2"/>
      <c r="F526" s="2"/>
      <c r="G526" s="2"/>
      <c r="H526" s="4"/>
      <c r="I526" s="2"/>
      <c r="J526" s="2"/>
      <c r="K526" s="2"/>
      <c r="L526" s="2"/>
      <c r="M526" s="4"/>
      <c r="N526" s="4"/>
      <c r="O526" s="2"/>
      <c r="P526" s="2"/>
    </row>
    <row r="527" spans="1:16" ht="21" customHeight="1">
      <c r="A527" s="2"/>
      <c r="B527" s="2"/>
      <c r="C527" s="2"/>
      <c r="D527" s="2"/>
      <c r="E527" s="2"/>
      <c r="F527" s="2"/>
      <c r="G527" s="2"/>
      <c r="H527" s="4"/>
      <c r="I527" s="2"/>
      <c r="J527" s="2"/>
      <c r="K527" s="2"/>
      <c r="L527" s="2"/>
      <c r="M527" s="4"/>
      <c r="N527" s="4"/>
      <c r="O527" s="2"/>
      <c r="P527" s="2"/>
    </row>
    <row r="528" spans="1:16" ht="21" customHeight="1">
      <c r="A528" s="2"/>
      <c r="B528" s="2"/>
      <c r="C528" s="2"/>
      <c r="D528" s="2"/>
      <c r="E528" s="2"/>
      <c r="F528" s="2"/>
      <c r="G528" s="2"/>
      <c r="H528" s="4"/>
      <c r="I528" s="2"/>
      <c r="J528" s="2"/>
      <c r="K528" s="2"/>
      <c r="L528" s="2"/>
      <c r="M528" s="4"/>
      <c r="N528" s="4"/>
      <c r="O528" s="2"/>
      <c r="P528" s="2"/>
    </row>
    <row r="529" spans="1:16" ht="21" customHeight="1">
      <c r="A529" s="2"/>
      <c r="B529" s="2"/>
      <c r="C529" s="2"/>
      <c r="D529" s="2"/>
      <c r="E529" s="2"/>
      <c r="F529" s="2"/>
      <c r="G529" s="2"/>
      <c r="H529" s="4"/>
      <c r="I529" s="2"/>
      <c r="J529" s="2"/>
      <c r="K529" s="2"/>
      <c r="L529" s="2"/>
      <c r="M529" s="4"/>
      <c r="N529" s="4"/>
      <c r="O529" s="2"/>
      <c r="P529" s="2"/>
    </row>
    <row r="530" spans="1:16" ht="21" customHeight="1">
      <c r="A530" s="2"/>
      <c r="B530" s="2"/>
      <c r="C530" s="2"/>
      <c r="D530" s="2"/>
      <c r="E530" s="2"/>
      <c r="F530" s="2"/>
      <c r="G530" s="2"/>
      <c r="H530" s="4"/>
      <c r="I530" s="2"/>
      <c r="J530" s="2"/>
      <c r="K530" s="2"/>
      <c r="L530" s="2"/>
      <c r="M530" s="4"/>
      <c r="N530" s="4"/>
      <c r="O530" s="2"/>
      <c r="P530" s="2"/>
    </row>
    <row r="531" spans="1:16" ht="21" customHeight="1">
      <c r="A531" s="2"/>
      <c r="B531" s="2"/>
      <c r="C531" s="2"/>
      <c r="D531" s="2"/>
      <c r="E531" s="2"/>
      <c r="F531" s="2"/>
      <c r="G531" s="2"/>
      <c r="H531" s="4"/>
      <c r="I531" s="2"/>
      <c r="J531" s="2"/>
      <c r="K531" s="2"/>
      <c r="L531" s="2"/>
      <c r="M531" s="4"/>
      <c r="N531" s="4"/>
      <c r="O531" s="2"/>
      <c r="P531" s="2"/>
    </row>
    <row r="532" spans="1:16" ht="21" customHeight="1">
      <c r="A532" s="2"/>
      <c r="B532" s="2"/>
      <c r="C532" s="2"/>
      <c r="D532" s="2"/>
      <c r="E532" s="2"/>
      <c r="F532" s="2"/>
      <c r="G532" s="2"/>
      <c r="H532" s="4"/>
      <c r="I532" s="2"/>
      <c r="J532" s="2"/>
      <c r="K532" s="2"/>
      <c r="L532" s="2"/>
      <c r="M532" s="4"/>
      <c r="N532" s="4"/>
      <c r="O532" s="2"/>
      <c r="P532" s="2"/>
    </row>
    <row r="533" spans="1:16" ht="21" customHeight="1">
      <c r="A533" s="2"/>
      <c r="B533" s="2"/>
      <c r="C533" s="2"/>
      <c r="D533" s="2"/>
      <c r="E533" s="2"/>
      <c r="F533" s="2"/>
      <c r="G533" s="2"/>
      <c r="H533" s="4"/>
      <c r="I533" s="2"/>
      <c r="J533" s="2"/>
      <c r="K533" s="2"/>
      <c r="L533" s="2"/>
      <c r="M533" s="4"/>
      <c r="N533" s="4"/>
      <c r="O533" s="2"/>
      <c r="P533" s="2"/>
    </row>
    <row r="534" spans="1:16" ht="21" customHeight="1">
      <c r="A534" s="2"/>
      <c r="B534" s="2"/>
      <c r="C534" s="2"/>
      <c r="D534" s="2"/>
      <c r="E534" s="2"/>
      <c r="F534" s="2"/>
      <c r="G534" s="2"/>
      <c r="H534" s="4"/>
      <c r="I534" s="2"/>
      <c r="J534" s="2"/>
      <c r="K534" s="2"/>
      <c r="L534" s="2"/>
      <c r="M534" s="4"/>
      <c r="N534" s="4"/>
      <c r="O534" s="2"/>
      <c r="P534" s="2"/>
    </row>
    <row r="535" spans="1:16" ht="21" customHeight="1">
      <c r="A535" s="2"/>
      <c r="B535" s="2"/>
      <c r="C535" s="2"/>
      <c r="D535" s="2"/>
      <c r="E535" s="2"/>
      <c r="F535" s="2"/>
      <c r="G535" s="2"/>
      <c r="H535" s="4"/>
      <c r="I535" s="2"/>
      <c r="J535" s="2"/>
      <c r="K535" s="2"/>
      <c r="L535" s="2"/>
      <c r="M535" s="4"/>
      <c r="N535" s="4"/>
      <c r="O535" s="2"/>
      <c r="P535" s="2"/>
    </row>
    <row r="536" spans="1:16" ht="21" customHeight="1">
      <c r="A536" s="2"/>
      <c r="B536" s="2"/>
      <c r="C536" s="2"/>
      <c r="D536" s="2"/>
      <c r="E536" s="2"/>
      <c r="F536" s="2"/>
      <c r="G536" s="2"/>
      <c r="H536" s="4"/>
      <c r="I536" s="2"/>
      <c r="J536" s="2"/>
      <c r="K536" s="2"/>
      <c r="L536" s="2"/>
      <c r="M536" s="4"/>
      <c r="N536" s="4"/>
      <c r="O536" s="2"/>
      <c r="P536" s="2"/>
    </row>
    <row r="537" spans="1:16" ht="21" customHeight="1">
      <c r="A537" s="2"/>
      <c r="B537" s="2"/>
      <c r="C537" s="2"/>
      <c r="D537" s="2"/>
      <c r="E537" s="2"/>
      <c r="F537" s="2"/>
      <c r="G537" s="2"/>
      <c r="H537" s="4"/>
      <c r="I537" s="2"/>
      <c r="J537" s="2"/>
      <c r="K537" s="2"/>
      <c r="L537" s="2"/>
      <c r="M537" s="4"/>
      <c r="N537" s="4"/>
      <c r="O537" s="2"/>
      <c r="P537" s="2"/>
    </row>
    <row r="538" spans="1:16" ht="21" customHeight="1">
      <c r="A538" s="2"/>
      <c r="B538" s="2"/>
      <c r="C538" s="2"/>
      <c r="D538" s="2"/>
      <c r="E538" s="2"/>
      <c r="F538" s="2"/>
      <c r="G538" s="2"/>
      <c r="H538" s="4"/>
      <c r="I538" s="2"/>
      <c r="J538" s="2"/>
      <c r="K538" s="2"/>
      <c r="L538" s="2"/>
      <c r="M538" s="4"/>
      <c r="N538" s="4"/>
      <c r="O538" s="2"/>
      <c r="P538" s="2"/>
    </row>
    <row r="539" spans="1:16" ht="21" customHeight="1">
      <c r="A539" s="2"/>
      <c r="B539" s="2"/>
      <c r="C539" s="2"/>
      <c r="D539" s="2"/>
      <c r="E539" s="2"/>
      <c r="F539" s="2"/>
      <c r="G539" s="2"/>
      <c r="H539" s="4"/>
      <c r="I539" s="2"/>
      <c r="J539" s="2"/>
      <c r="K539" s="2"/>
      <c r="L539" s="2"/>
      <c r="M539" s="4"/>
      <c r="N539" s="4"/>
      <c r="O539" s="2"/>
      <c r="P539" s="2"/>
    </row>
    <row r="540" spans="1:16" ht="21" customHeight="1">
      <c r="A540" s="2"/>
      <c r="B540" s="2"/>
      <c r="C540" s="2"/>
      <c r="D540" s="2"/>
      <c r="E540" s="2"/>
      <c r="F540" s="2"/>
      <c r="G540" s="2"/>
      <c r="H540" s="4"/>
      <c r="I540" s="2"/>
      <c r="J540" s="2"/>
      <c r="K540" s="2"/>
      <c r="L540" s="2"/>
      <c r="M540" s="4"/>
      <c r="N540" s="4"/>
      <c r="O540" s="2"/>
      <c r="P540" s="2"/>
    </row>
    <row r="541" spans="1:16" ht="21" customHeight="1">
      <c r="A541" s="2"/>
      <c r="B541" s="2"/>
      <c r="C541" s="2"/>
      <c r="D541" s="2"/>
      <c r="E541" s="2"/>
      <c r="F541" s="2"/>
      <c r="G541" s="2"/>
      <c r="H541" s="4"/>
      <c r="I541" s="2"/>
      <c r="J541" s="2"/>
      <c r="K541" s="2"/>
      <c r="L541" s="2"/>
      <c r="M541" s="4"/>
      <c r="N541" s="4"/>
      <c r="O541" s="2"/>
      <c r="P541" s="2"/>
    </row>
    <row r="542" spans="1:16" ht="21" customHeight="1">
      <c r="A542" s="2"/>
      <c r="B542" s="2"/>
      <c r="C542" s="2"/>
      <c r="D542" s="2"/>
      <c r="E542" s="2"/>
      <c r="F542" s="2"/>
      <c r="G542" s="2"/>
      <c r="H542" s="4"/>
      <c r="I542" s="2"/>
      <c r="J542" s="2"/>
      <c r="K542" s="2"/>
      <c r="L542" s="2"/>
      <c r="M542" s="4"/>
      <c r="N542" s="4"/>
      <c r="O542" s="2"/>
      <c r="P542" s="2"/>
    </row>
    <row r="543" spans="1:16" ht="21" customHeight="1">
      <c r="A543" s="2"/>
      <c r="B543" s="2"/>
      <c r="C543" s="2"/>
      <c r="D543" s="2"/>
      <c r="E543" s="2"/>
      <c r="F543" s="2"/>
      <c r="G543" s="2"/>
      <c r="H543" s="4"/>
      <c r="I543" s="2"/>
      <c r="J543" s="2"/>
      <c r="K543" s="2"/>
      <c r="L543" s="2"/>
      <c r="M543" s="4"/>
      <c r="N543" s="4"/>
      <c r="O543" s="2"/>
      <c r="P543" s="2"/>
    </row>
    <row r="544" spans="1:16" ht="21" customHeight="1">
      <c r="A544" s="2"/>
      <c r="B544" s="2"/>
      <c r="C544" s="2"/>
      <c r="D544" s="2"/>
      <c r="E544" s="2"/>
      <c r="F544" s="2"/>
      <c r="G544" s="2"/>
      <c r="H544" s="4"/>
      <c r="I544" s="2"/>
      <c r="J544" s="2"/>
      <c r="K544" s="2"/>
      <c r="L544" s="2"/>
      <c r="M544" s="4"/>
      <c r="N544" s="4"/>
      <c r="O544" s="2"/>
      <c r="P544" s="2"/>
    </row>
    <row r="545" spans="1:16" ht="21" customHeight="1">
      <c r="A545" s="2"/>
      <c r="B545" s="2"/>
      <c r="C545" s="2"/>
      <c r="D545" s="2"/>
      <c r="E545" s="2"/>
      <c r="F545" s="2"/>
      <c r="G545" s="2"/>
      <c r="H545" s="4"/>
      <c r="I545" s="2"/>
      <c r="J545" s="2"/>
      <c r="K545" s="2"/>
      <c r="L545" s="2"/>
      <c r="M545" s="4"/>
      <c r="N545" s="4"/>
      <c r="O545" s="2"/>
      <c r="P545" s="2"/>
    </row>
    <row r="546" spans="1:16" ht="21" customHeight="1">
      <c r="A546" s="2"/>
      <c r="B546" s="2"/>
      <c r="C546" s="2"/>
      <c r="D546" s="2"/>
      <c r="E546" s="2"/>
      <c r="F546" s="2"/>
      <c r="G546" s="2"/>
      <c r="H546" s="4"/>
      <c r="I546" s="2"/>
      <c r="J546" s="2"/>
      <c r="K546" s="2"/>
      <c r="L546" s="2"/>
      <c r="M546" s="4"/>
      <c r="N546" s="4"/>
      <c r="O546" s="2"/>
      <c r="P546" s="2"/>
    </row>
    <row r="547" spans="1:16" ht="21" customHeight="1">
      <c r="A547" s="2"/>
      <c r="B547" s="2"/>
      <c r="C547" s="2"/>
      <c r="D547" s="2"/>
      <c r="E547" s="2"/>
      <c r="F547" s="2"/>
      <c r="G547" s="2"/>
      <c r="H547" s="4"/>
      <c r="I547" s="2"/>
      <c r="J547" s="2"/>
      <c r="K547" s="2"/>
      <c r="L547" s="2"/>
      <c r="M547" s="4"/>
      <c r="N547" s="4"/>
      <c r="O547" s="2"/>
      <c r="P547" s="2"/>
    </row>
    <row r="548" spans="1:16" ht="21" customHeight="1">
      <c r="A548" s="2"/>
      <c r="B548" s="2"/>
      <c r="C548" s="2"/>
      <c r="D548" s="2"/>
      <c r="E548" s="2"/>
      <c r="F548" s="2"/>
      <c r="G548" s="2"/>
      <c r="H548" s="4"/>
      <c r="I548" s="2"/>
      <c r="J548" s="2"/>
      <c r="K548" s="2"/>
      <c r="L548" s="2"/>
      <c r="M548" s="4"/>
      <c r="N548" s="4"/>
      <c r="O548" s="2"/>
      <c r="P548" s="2"/>
    </row>
    <row r="549" spans="1:16" ht="21" customHeight="1">
      <c r="A549" s="2"/>
      <c r="B549" s="2"/>
      <c r="C549" s="2"/>
      <c r="D549" s="2"/>
      <c r="E549" s="2"/>
      <c r="F549" s="2"/>
      <c r="G549" s="2"/>
      <c r="H549" s="4"/>
      <c r="I549" s="2"/>
      <c r="J549" s="2"/>
      <c r="K549" s="2"/>
      <c r="L549" s="2"/>
      <c r="M549" s="4"/>
      <c r="N549" s="4"/>
      <c r="O549" s="2"/>
      <c r="P549" s="2"/>
    </row>
    <row r="550" spans="1:16" ht="21" customHeight="1">
      <c r="A550" s="2"/>
      <c r="B550" s="2"/>
      <c r="C550" s="2"/>
      <c r="D550" s="2"/>
      <c r="E550" s="2"/>
      <c r="F550" s="2"/>
      <c r="G550" s="2"/>
      <c r="H550" s="4"/>
      <c r="I550" s="2"/>
      <c r="J550" s="2"/>
      <c r="K550" s="2"/>
      <c r="L550" s="2"/>
      <c r="M550" s="4"/>
      <c r="N550" s="4"/>
      <c r="O550" s="2"/>
      <c r="P550" s="2"/>
    </row>
    <row r="551" spans="1:16" ht="21" customHeight="1">
      <c r="A551" s="2"/>
      <c r="B551" s="2"/>
      <c r="C551" s="2"/>
      <c r="D551" s="2"/>
      <c r="E551" s="2"/>
      <c r="F551" s="2"/>
      <c r="G551" s="2"/>
      <c r="H551" s="4"/>
      <c r="I551" s="2"/>
      <c r="J551" s="2"/>
      <c r="K551" s="2"/>
      <c r="L551" s="2"/>
      <c r="M551" s="4"/>
      <c r="N551" s="4"/>
      <c r="O551" s="2"/>
      <c r="P551" s="2"/>
    </row>
    <row r="552" spans="1:16" ht="21" customHeight="1">
      <c r="A552" s="2"/>
      <c r="B552" s="2"/>
      <c r="C552" s="2"/>
      <c r="D552" s="2"/>
      <c r="E552" s="2"/>
      <c r="F552" s="2"/>
      <c r="G552" s="2"/>
      <c r="H552" s="4"/>
      <c r="I552" s="2"/>
      <c r="J552" s="2"/>
      <c r="K552" s="2"/>
      <c r="L552" s="2"/>
      <c r="M552" s="4"/>
      <c r="N552" s="4"/>
      <c r="O552" s="2"/>
      <c r="P552" s="2"/>
    </row>
    <row r="553" spans="1:16" ht="21" customHeight="1">
      <c r="A553" s="2"/>
      <c r="B553" s="2"/>
      <c r="C553" s="2"/>
      <c r="D553" s="2"/>
      <c r="E553" s="2"/>
      <c r="F553" s="2"/>
      <c r="G553" s="2"/>
      <c r="H553" s="4"/>
      <c r="I553" s="2"/>
      <c r="J553" s="2"/>
      <c r="K553" s="2"/>
      <c r="L553" s="2"/>
      <c r="M553" s="4"/>
      <c r="N553" s="4"/>
      <c r="O553" s="2"/>
      <c r="P553" s="2"/>
    </row>
    <row r="554" spans="1:16" ht="21" customHeight="1">
      <c r="A554" s="2"/>
      <c r="B554" s="2"/>
      <c r="C554" s="2"/>
      <c r="D554" s="2"/>
      <c r="E554" s="2"/>
      <c r="F554" s="2"/>
      <c r="G554" s="2"/>
      <c r="H554" s="4"/>
      <c r="I554" s="2"/>
      <c r="J554" s="2"/>
      <c r="K554" s="2"/>
      <c r="L554" s="2"/>
      <c r="M554" s="4"/>
      <c r="N554" s="4"/>
      <c r="O554" s="2"/>
      <c r="P554" s="2"/>
    </row>
    <row r="555" spans="1:16" ht="21" customHeight="1">
      <c r="A555" s="2"/>
      <c r="B555" s="2"/>
      <c r="C555" s="2"/>
      <c r="D555" s="2"/>
      <c r="E555" s="2"/>
      <c r="F555" s="2"/>
      <c r="G555" s="2"/>
      <c r="H555" s="4"/>
      <c r="I555" s="2"/>
      <c r="J555" s="2"/>
      <c r="K555" s="2"/>
      <c r="L555" s="2"/>
      <c r="M555" s="4"/>
      <c r="N555" s="4"/>
      <c r="O555" s="2"/>
      <c r="P555" s="2"/>
    </row>
    <row r="556" spans="1:16" ht="21" customHeight="1">
      <c r="A556" s="2"/>
      <c r="B556" s="2"/>
      <c r="C556" s="2"/>
      <c r="D556" s="2"/>
      <c r="E556" s="2"/>
      <c r="F556" s="2"/>
      <c r="G556" s="2"/>
      <c r="H556" s="4"/>
      <c r="I556" s="2"/>
      <c r="J556" s="2"/>
      <c r="K556" s="2"/>
      <c r="L556" s="2"/>
      <c r="M556" s="4"/>
      <c r="N556" s="4"/>
      <c r="O556" s="2"/>
      <c r="P556" s="2"/>
    </row>
    <row r="557" spans="1:16" ht="21" customHeight="1">
      <c r="A557" s="2"/>
      <c r="B557" s="2"/>
      <c r="C557" s="2"/>
      <c r="D557" s="2"/>
      <c r="E557" s="2"/>
      <c r="F557" s="2"/>
      <c r="G557" s="2"/>
      <c r="H557" s="4"/>
      <c r="I557" s="2"/>
      <c r="J557" s="2"/>
      <c r="K557" s="2"/>
      <c r="L557" s="2"/>
      <c r="M557" s="4"/>
      <c r="N557" s="4"/>
      <c r="O557" s="2"/>
      <c r="P557" s="2"/>
    </row>
    <row r="558" spans="1:16" ht="21" customHeight="1">
      <c r="A558" s="2"/>
      <c r="B558" s="2"/>
      <c r="C558" s="2"/>
      <c r="D558" s="2"/>
      <c r="E558" s="2"/>
      <c r="F558" s="2"/>
      <c r="G558" s="2"/>
      <c r="H558" s="4"/>
      <c r="I558" s="2"/>
      <c r="J558" s="2"/>
      <c r="K558" s="2"/>
      <c r="L558" s="2"/>
      <c r="M558" s="4"/>
      <c r="N558" s="4"/>
      <c r="O558" s="2"/>
      <c r="P558" s="2"/>
    </row>
    <row r="559" spans="1:16" ht="21" customHeight="1">
      <c r="A559" s="2"/>
      <c r="B559" s="2"/>
      <c r="C559" s="2"/>
      <c r="D559" s="2"/>
      <c r="E559" s="2"/>
      <c r="F559" s="2"/>
      <c r="G559" s="2"/>
      <c r="H559" s="4"/>
      <c r="I559" s="2"/>
      <c r="J559" s="2"/>
      <c r="K559" s="2"/>
      <c r="L559" s="2"/>
      <c r="M559" s="4"/>
      <c r="N559" s="4"/>
      <c r="O559" s="2"/>
      <c r="P559" s="2"/>
    </row>
    <row r="560" spans="1:16" ht="21" customHeight="1">
      <c r="A560" s="2"/>
      <c r="B560" s="2"/>
      <c r="C560" s="2"/>
      <c r="D560" s="2"/>
      <c r="E560" s="2"/>
      <c r="F560" s="2"/>
      <c r="G560" s="2"/>
      <c r="H560" s="4"/>
      <c r="I560" s="2"/>
      <c r="J560" s="2"/>
      <c r="K560" s="2"/>
      <c r="L560" s="2"/>
      <c r="M560" s="4"/>
      <c r="N560" s="4"/>
      <c r="O560" s="2"/>
      <c r="P560" s="2"/>
    </row>
    <row r="561" spans="1:16" ht="21" customHeight="1">
      <c r="A561" s="2"/>
      <c r="B561" s="2"/>
      <c r="C561" s="2"/>
      <c r="D561" s="2"/>
      <c r="E561" s="2"/>
      <c r="F561" s="2"/>
      <c r="G561" s="2"/>
      <c r="H561" s="4"/>
      <c r="I561" s="2"/>
      <c r="J561" s="2"/>
      <c r="K561" s="2"/>
      <c r="L561" s="2"/>
      <c r="M561" s="4"/>
      <c r="N561" s="4"/>
      <c r="O561" s="2"/>
      <c r="P561" s="2"/>
    </row>
    <row r="562" spans="1:16" ht="21" customHeight="1">
      <c r="A562" s="2"/>
      <c r="B562" s="2"/>
      <c r="C562" s="2"/>
      <c r="D562" s="2"/>
      <c r="E562" s="2"/>
      <c r="F562" s="2"/>
      <c r="G562" s="2"/>
      <c r="H562" s="4"/>
      <c r="I562" s="2"/>
      <c r="J562" s="2"/>
      <c r="K562" s="2"/>
      <c r="L562" s="2"/>
      <c r="M562" s="4"/>
      <c r="N562" s="4"/>
      <c r="O562" s="2"/>
      <c r="P562" s="2"/>
    </row>
    <row r="563" spans="1:16" ht="21" customHeight="1">
      <c r="A563" s="2"/>
      <c r="B563" s="2"/>
      <c r="C563" s="2"/>
      <c r="D563" s="2"/>
      <c r="E563" s="2"/>
      <c r="F563" s="2"/>
      <c r="G563" s="2"/>
      <c r="H563" s="4"/>
      <c r="I563" s="2"/>
      <c r="J563" s="2"/>
      <c r="K563" s="2"/>
      <c r="L563" s="2"/>
      <c r="M563" s="4"/>
      <c r="N563" s="4"/>
      <c r="O563" s="2"/>
      <c r="P563" s="2"/>
    </row>
    <row r="564" spans="1:16" ht="21" customHeight="1">
      <c r="A564" s="2"/>
      <c r="B564" s="2"/>
      <c r="C564" s="2"/>
      <c r="D564" s="2"/>
      <c r="E564" s="2"/>
      <c r="F564" s="2"/>
      <c r="G564" s="2"/>
      <c r="H564" s="4"/>
      <c r="I564" s="2"/>
      <c r="J564" s="2"/>
      <c r="K564" s="2"/>
      <c r="L564" s="2"/>
      <c r="M564" s="4"/>
      <c r="N564" s="4"/>
      <c r="O564" s="2"/>
      <c r="P564" s="2"/>
    </row>
    <row r="565" spans="1:16" ht="21" customHeight="1">
      <c r="A565" s="2"/>
      <c r="B565" s="2"/>
      <c r="C565" s="2"/>
      <c r="D565" s="2"/>
      <c r="E565" s="2"/>
      <c r="F565" s="2"/>
      <c r="G565" s="2"/>
      <c r="H565" s="4"/>
      <c r="I565" s="2"/>
      <c r="J565" s="2"/>
      <c r="K565" s="2"/>
      <c r="L565" s="2"/>
      <c r="M565" s="4"/>
      <c r="N565" s="4"/>
      <c r="O565" s="2"/>
      <c r="P565" s="2"/>
    </row>
    <row r="566" spans="1:16" ht="21" customHeight="1">
      <c r="A566" s="2"/>
      <c r="B566" s="2"/>
      <c r="C566" s="2"/>
      <c r="D566" s="2"/>
      <c r="E566" s="2"/>
      <c r="F566" s="2"/>
      <c r="G566" s="2"/>
      <c r="H566" s="4"/>
      <c r="I566" s="2"/>
      <c r="J566" s="2"/>
      <c r="K566" s="2"/>
      <c r="L566" s="2"/>
      <c r="M566" s="4"/>
      <c r="N566" s="4"/>
      <c r="O566" s="2"/>
      <c r="P566" s="2"/>
    </row>
    <row r="567" spans="1:16" ht="21" customHeight="1">
      <c r="A567" s="2"/>
      <c r="B567" s="2"/>
      <c r="C567" s="2"/>
      <c r="D567" s="2"/>
      <c r="E567" s="2"/>
      <c r="F567" s="2"/>
      <c r="G567" s="2"/>
      <c r="H567" s="4"/>
      <c r="I567" s="2"/>
      <c r="J567" s="2"/>
      <c r="K567" s="2"/>
      <c r="L567" s="2"/>
      <c r="M567" s="4"/>
      <c r="N567" s="4"/>
      <c r="O567" s="2"/>
      <c r="P567" s="2"/>
    </row>
    <row r="568" spans="1:16" ht="21" customHeight="1">
      <c r="A568" s="2"/>
      <c r="B568" s="2"/>
      <c r="C568" s="2"/>
      <c r="D568" s="2"/>
      <c r="E568" s="2"/>
      <c r="F568" s="2"/>
      <c r="G568" s="2"/>
      <c r="H568" s="4"/>
      <c r="I568" s="2"/>
      <c r="J568" s="2"/>
      <c r="K568" s="2"/>
      <c r="L568" s="2"/>
      <c r="M568" s="4"/>
      <c r="N568" s="4"/>
      <c r="O568" s="2"/>
      <c r="P568" s="2"/>
    </row>
    <row r="569" spans="1:16" ht="21" customHeight="1">
      <c r="A569" s="2"/>
      <c r="B569" s="2"/>
      <c r="C569" s="2"/>
      <c r="D569" s="2"/>
      <c r="E569" s="2"/>
      <c r="F569" s="2"/>
      <c r="G569" s="2"/>
      <c r="H569" s="4"/>
      <c r="I569" s="2"/>
      <c r="J569" s="2"/>
      <c r="K569" s="2"/>
      <c r="L569" s="2"/>
      <c r="M569" s="4"/>
      <c r="N569" s="4"/>
      <c r="O569" s="2"/>
      <c r="P569" s="2"/>
    </row>
    <row r="570" spans="1:16" ht="21" customHeight="1">
      <c r="A570" s="2"/>
      <c r="B570" s="2"/>
      <c r="C570" s="2"/>
      <c r="D570" s="2"/>
      <c r="E570" s="2"/>
      <c r="F570" s="2"/>
      <c r="G570" s="2"/>
      <c r="H570" s="4"/>
      <c r="I570" s="2"/>
      <c r="J570" s="2"/>
      <c r="K570" s="2"/>
      <c r="L570" s="2"/>
      <c r="M570" s="4"/>
      <c r="N570" s="4"/>
      <c r="O570" s="2"/>
      <c r="P570" s="2"/>
    </row>
    <row r="571" spans="1:16" ht="21" customHeight="1">
      <c r="A571" s="2"/>
      <c r="B571" s="2"/>
      <c r="C571" s="2"/>
      <c r="D571" s="2"/>
      <c r="E571" s="2"/>
      <c r="F571" s="2"/>
      <c r="G571" s="2"/>
      <c r="H571" s="4"/>
      <c r="I571" s="2"/>
      <c r="J571" s="2"/>
      <c r="K571" s="2"/>
      <c r="L571" s="2"/>
      <c r="M571" s="4"/>
      <c r="N571" s="4"/>
      <c r="O571" s="2"/>
      <c r="P571" s="2"/>
    </row>
    <row r="572" spans="1:16" ht="21" customHeight="1">
      <c r="A572" s="2"/>
      <c r="B572" s="2"/>
      <c r="C572" s="2"/>
      <c r="D572" s="2"/>
      <c r="E572" s="2"/>
      <c r="F572" s="2"/>
      <c r="G572" s="2"/>
      <c r="H572" s="4"/>
      <c r="I572" s="2"/>
      <c r="J572" s="2"/>
      <c r="K572" s="2"/>
      <c r="L572" s="2"/>
      <c r="M572" s="4"/>
      <c r="N572" s="4"/>
      <c r="O572" s="2"/>
      <c r="P572" s="2"/>
    </row>
    <row r="573" spans="1:16" ht="21" customHeight="1">
      <c r="A573" s="2"/>
      <c r="B573" s="2"/>
      <c r="C573" s="2"/>
      <c r="D573" s="2"/>
      <c r="E573" s="2"/>
      <c r="F573" s="2"/>
      <c r="G573" s="2"/>
      <c r="H573" s="4"/>
      <c r="I573" s="2"/>
      <c r="J573" s="2"/>
      <c r="K573" s="2"/>
      <c r="L573" s="2"/>
      <c r="M573" s="4"/>
      <c r="N573" s="4"/>
      <c r="O573" s="2"/>
      <c r="P573" s="2"/>
    </row>
    <row r="574" spans="1:16" ht="21" customHeight="1">
      <c r="A574" s="2"/>
      <c r="B574" s="2"/>
      <c r="C574" s="2"/>
      <c r="D574" s="2"/>
      <c r="E574" s="2"/>
      <c r="F574" s="2"/>
      <c r="G574" s="2"/>
      <c r="H574" s="4"/>
      <c r="I574" s="2"/>
      <c r="J574" s="2"/>
      <c r="K574" s="2"/>
      <c r="L574" s="2"/>
      <c r="M574" s="4"/>
      <c r="N574" s="4"/>
      <c r="O574" s="2"/>
      <c r="P574" s="2"/>
    </row>
    <row r="575" spans="1:16" ht="21" customHeight="1">
      <c r="A575" s="2"/>
      <c r="B575" s="2"/>
      <c r="C575" s="2"/>
      <c r="D575" s="2"/>
      <c r="E575" s="2"/>
      <c r="F575" s="2"/>
      <c r="G575" s="2"/>
      <c r="H575" s="4"/>
      <c r="I575" s="2"/>
      <c r="J575" s="2"/>
      <c r="K575" s="2"/>
      <c r="L575" s="2"/>
      <c r="M575" s="4"/>
      <c r="N575" s="4"/>
      <c r="O575" s="2"/>
      <c r="P575" s="2"/>
    </row>
    <row r="576" spans="1:16" ht="21" customHeight="1">
      <c r="A576" s="2"/>
      <c r="B576" s="2"/>
      <c r="C576" s="2"/>
      <c r="D576" s="2"/>
      <c r="E576" s="2"/>
      <c r="F576" s="2"/>
      <c r="G576" s="2"/>
      <c r="H576" s="4"/>
      <c r="I576" s="2"/>
      <c r="J576" s="2"/>
      <c r="K576" s="2"/>
      <c r="L576" s="2"/>
      <c r="M576" s="4"/>
      <c r="N576" s="4"/>
      <c r="O576" s="2"/>
      <c r="P576" s="2"/>
    </row>
    <row r="577" spans="1:16" ht="21" customHeight="1">
      <c r="A577" s="2"/>
      <c r="B577" s="2"/>
      <c r="C577" s="2"/>
      <c r="D577" s="2"/>
      <c r="E577" s="2"/>
      <c r="F577" s="2"/>
      <c r="G577" s="2"/>
      <c r="H577" s="4"/>
      <c r="I577" s="2"/>
      <c r="J577" s="2"/>
      <c r="K577" s="2"/>
      <c r="L577" s="2"/>
      <c r="M577" s="4"/>
      <c r="N577" s="4"/>
      <c r="O577" s="2"/>
      <c r="P577" s="2"/>
    </row>
    <row r="578" spans="1:16" ht="21" customHeight="1">
      <c r="A578" s="2"/>
      <c r="B578" s="2"/>
      <c r="C578" s="2"/>
      <c r="D578" s="2"/>
      <c r="E578" s="2"/>
      <c r="F578" s="2"/>
      <c r="G578" s="2"/>
      <c r="H578" s="4"/>
      <c r="I578" s="2"/>
      <c r="J578" s="2"/>
      <c r="K578" s="2"/>
      <c r="L578" s="2"/>
      <c r="M578" s="4"/>
      <c r="N578" s="4"/>
      <c r="O578" s="2"/>
      <c r="P578" s="2"/>
    </row>
    <row r="579" spans="1:16" ht="21" customHeight="1">
      <c r="A579" s="2"/>
      <c r="B579" s="2"/>
      <c r="C579" s="2"/>
      <c r="D579" s="2"/>
      <c r="E579" s="2"/>
      <c r="F579" s="2"/>
      <c r="G579" s="2"/>
      <c r="H579" s="4"/>
      <c r="I579" s="2"/>
      <c r="J579" s="2"/>
      <c r="K579" s="2"/>
      <c r="L579" s="2"/>
      <c r="M579" s="4"/>
      <c r="N579" s="4"/>
      <c r="O579" s="2"/>
      <c r="P579" s="2"/>
    </row>
    <row r="580" spans="1:16" ht="21" customHeight="1">
      <c r="A580" s="2"/>
      <c r="B580" s="2"/>
      <c r="C580" s="2"/>
      <c r="D580" s="2"/>
      <c r="E580" s="2"/>
      <c r="F580" s="2"/>
      <c r="G580" s="2"/>
      <c r="H580" s="4"/>
      <c r="I580" s="2"/>
      <c r="J580" s="2"/>
      <c r="K580" s="2"/>
      <c r="L580" s="2"/>
      <c r="M580" s="4"/>
      <c r="N580" s="4"/>
      <c r="O580" s="2"/>
      <c r="P580" s="2"/>
    </row>
    <row r="581" spans="1:16" ht="21" customHeight="1">
      <c r="A581" s="2"/>
      <c r="B581" s="2"/>
      <c r="C581" s="2"/>
      <c r="D581" s="2"/>
      <c r="E581" s="2"/>
      <c r="F581" s="2"/>
      <c r="G581" s="2"/>
      <c r="H581" s="4"/>
      <c r="I581" s="2"/>
      <c r="J581" s="2"/>
      <c r="K581" s="2"/>
      <c r="L581" s="2"/>
      <c r="M581" s="4"/>
      <c r="N581" s="4"/>
      <c r="O581" s="2"/>
      <c r="P581" s="2"/>
    </row>
    <row r="582" spans="1:16" ht="21" customHeight="1">
      <c r="A582" s="2"/>
      <c r="B582" s="2"/>
      <c r="C582" s="2"/>
      <c r="D582" s="2"/>
      <c r="E582" s="2"/>
      <c r="F582" s="2"/>
      <c r="G582" s="2"/>
      <c r="H582" s="4"/>
      <c r="I582" s="2"/>
      <c r="J582" s="2"/>
      <c r="K582" s="2"/>
      <c r="L582" s="2"/>
      <c r="M582" s="4"/>
      <c r="N582" s="4"/>
      <c r="O582" s="2"/>
      <c r="P582" s="2"/>
    </row>
    <row r="583" spans="1:16" ht="21" customHeight="1">
      <c r="A583" s="2"/>
      <c r="B583" s="2"/>
      <c r="C583" s="2"/>
      <c r="D583" s="2"/>
      <c r="E583" s="2"/>
      <c r="F583" s="2"/>
      <c r="G583" s="2"/>
      <c r="H583" s="4"/>
      <c r="I583" s="2"/>
      <c r="J583" s="2"/>
      <c r="K583" s="2"/>
      <c r="L583" s="2"/>
      <c r="M583" s="4"/>
      <c r="N583" s="4"/>
      <c r="O583" s="2"/>
      <c r="P583" s="2"/>
    </row>
    <row r="584" spans="1:16" ht="21" customHeight="1">
      <c r="A584" s="2"/>
      <c r="B584" s="2"/>
      <c r="C584" s="2"/>
      <c r="D584" s="2"/>
      <c r="E584" s="2"/>
      <c r="F584" s="2"/>
      <c r="G584" s="2"/>
      <c r="H584" s="4"/>
      <c r="I584" s="2"/>
      <c r="J584" s="2"/>
      <c r="K584" s="2"/>
      <c r="L584" s="2"/>
      <c r="M584" s="4"/>
      <c r="N584" s="4"/>
      <c r="O584" s="2"/>
      <c r="P584" s="2"/>
    </row>
    <row r="585" spans="1:16" ht="21" customHeight="1">
      <c r="A585" s="2"/>
      <c r="B585" s="2"/>
      <c r="C585" s="2"/>
      <c r="D585" s="2"/>
      <c r="E585" s="2"/>
      <c r="F585" s="2"/>
      <c r="G585" s="2"/>
      <c r="H585" s="4"/>
      <c r="I585" s="2"/>
      <c r="J585" s="2"/>
      <c r="K585" s="2"/>
      <c r="L585" s="2"/>
      <c r="M585" s="4"/>
      <c r="N585" s="4"/>
      <c r="O585" s="2"/>
      <c r="P585" s="2"/>
    </row>
    <row r="586" spans="1:16" ht="21" customHeight="1">
      <c r="A586" s="2"/>
      <c r="B586" s="2"/>
      <c r="C586" s="2"/>
      <c r="D586" s="2"/>
      <c r="E586" s="2"/>
      <c r="F586" s="2"/>
      <c r="G586" s="2"/>
      <c r="H586" s="4"/>
      <c r="I586" s="2"/>
      <c r="J586" s="2"/>
      <c r="K586" s="2"/>
      <c r="L586" s="2"/>
      <c r="M586" s="4"/>
      <c r="N586" s="4"/>
      <c r="O586" s="2"/>
      <c r="P586" s="2"/>
    </row>
    <row r="587" spans="1:16" ht="21" customHeight="1">
      <c r="A587" s="2"/>
      <c r="B587" s="2"/>
      <c r="C587" s="2"/>
      <c r="D587" s="2"/>
      <c r="E587" s="2"/>
      <c r="F587" s="2"/>
      <c r="G587" s="2"/>
      <c r="H587" s="4"/>
      <c r="I587" s="2"/>
      <c r="J587" s="2"/>
      <c r="K587" s="2"/>
      <c r="L587" s="2"/>
      <c r="M587" s="4"/>
      <c r="N587" s="4"/>
      <c r="O587" s="2"/>
      <c r="P587" s="2"/>
    </row>
    <row r="588" spans="1:16" ht="21" customHeight="1">
      <c r="A588" s="2"/>
      <c r="B588" s="2"/>
      <c r="C588" s="2"/>
      <c r="D588" s="2"/>
      <c r="E588" s="2"/>
      <c r="F588" s="2"/>
      <c r="G588" s="2"/>
      <c r="H588" s="4"/>
      <c r="I588" s="2"/>
      <c r="J588" s="2"/>
      <c r="K588" s="2"/>
      <c r="L588" s="2"/>
      <c r="M588" s="4"/>
      <c r="N588" s="4"/>
      <c r="O588" s="2"/>
      <c r="P588" s="2"/>
    </row>
    <row r="589" spans="1:16" ht="21" customHeight="1">
      <c r="A589" s="2"/>
      <c r="B589" s="2"/>
      <c r="C589" s="2"/>
      <c r="D589" s="2"/>
      <c r="E589" s="2"/>
      <c r="F589" s="2"/>
      <c r="G589" s="2"/>
      <c r="H589" s="4"/>
      <c r="I589" s="2"/>
      <c r="J589" s="2"/>
      <c r="K589" s="2"/>
      <c r="L589" s="2"/>
      <c r="M589" s="4"/>
      <c r="N589" s="4"/>
      <c r="O589" s="2"/>
      <c r="P589" s="2"/>
    </row>
    <row r="590" spans="1:16" ht="21" customHeight="1">
      <c r="A590" s="2"/>
      <c r="B590" s="2"/>
      <c r="C590" s="2"/>
      <c r="D590" s="2"/>
      <c r="E590" s="2"/>
      <c r="F590" s="2"/>
      <c r="G590" s="2"/>
      <c r="H590" s="4"/>
      <c r="I590" s="2"/>
      <c r="J590" s="2"/>
      <c r="K590" s="2"/>
      <c r="L590" s="2"/>
      <c r="M590" s="4"/>
      <c r="N590" s="4"/>
      <c r="O590" s="2"/>
      <c r="P590" s="2"/>
    </row>
    <row r="591" spans="1:16" ht="21" customHeight="1">
      <c r="A591" s="2"/>
      <c r="B591" s="2"/>
      <c r="C591" s="2"/>
      <c r="D591" s="2"/>
      <c r="E591" s="2"/>
      <c r="F591" s="2"/>
      <c r="G591" s="2"/>
      <c r="H591" s="4"/>
      <c r="I591" s="2"/>
      <c r="J591" s="2"/>
      <c r="K591" s="2"/>
      <c r="L591" s="2"/>
      <c r="M591" s="4"/>
      <c r="N591" s="4"/>
      <c r="O591" s="2"/>
      <c r="P591" s="2"/>
    </row>
    <row r="592" spans="1:16" ht="21" customHeight="1">
      <c r="A592" s="2"/>
      <c r="B592" s="2"/>
      <c r="C592" s="2"/>
      <c r="D592" s="2"/>
      <c r="E592" s="2"/>
      <c r="F592" s="2"/>
      <c r="G592" s="2"/>
      <c r="H592" s="4"/>
      <c r="I592" s="2"/>
      <c r="J592" s="2"/>
      <c r="K592" s="2"/>
      <c r="L592" s="2"/>
      <c r="M592" s="4"/>
      <c r="N592" s="4"/>
      <c r="O592" s="2"/>
      <c r="P592" s="2"/>
    </row>
    <row r="593" spans="1:16" ht="21" customHeight="1">
      <c r="A593" s="2"/>
      <c r="B593" s="2"/>
      <c r="C593" s="2"/>
      <c r="D593" s="2"/>
      <c r="E593" s="2"/>
      <c r="F593" s="2"/>
      <c r="G593" s="2"/>
      <c r="H593" s="4"/>
      <c r="I593" s="2"/>
      <c r="J593" s="2"/>
      <c r="K593" s="2"/>
      <c r="L593" s="2"/>
      <c r="M593" s="4"/>
      <c r="N593" s="4"/>
      <c r="O593" s="2"/>
      <c r="P593" s="2"/>
    </row>
    <row r="594" spans="1:16" ht="21" customHeight="1">
      <c r="A594" s="2"/>
      <c r="B594" s="2"/>
      <c r="C594" s="2"/>
      <c r="D594" s="2"/>
      <c r="E594" s="2"/>
      <c r="F594" s="2"/>
      <c r="G594" s="2"/>
      <c r="H594" s="4"/>
      <c r="I594" s="2"/>
      <c r="J594" s="2"/>
      <c r="K594" s="2"/>
      <c r="L594" s="2"/>
      <c r="M594" s="4"/>
      <c r="N594" s="4"/>
      <c r="O594" s="2"/>
      <c r="P594" s="2"/>
    </row>
    <row r="595" spans="1:16" ht="21" customHeight="1">
      <c r="A595" s="2"/>
      <c r="B595" s="2"/>
      <c r="C595" s="2"/>
      <c r="D595" s="2"/>
      <c r="E595" s="2"/>
      <c r="F595" s="2"/>
      <c r="G595" s="2"/>
      <c r="H595" s="4"/>
      <c r="I595" s="2"/>
      <c r="J595" s="2"/>
      <c r="K595" s="2"/>
      <c r="L595" s="2"/>
      <c r="M595" s="4"/>
      <c r="N595" s="4"/>
      <c r="O595" s="2"/>
      <c r="P595" s="2"/>
    </row>
    <row r="596" spans="1:16" ht="21" customHeight="1">
      <c r="A596" s="2"/>
      <c r="B596" s="2"/>
      <c r="C596" s="2"/>
      <c r="D596" s="2"/>
      <c r="E596" s="2"/>
      <c r="F596" s="2"/>
      <c r="G596" s="2"/>
      <c r="H596" s="4"/>
      <c r="I596" s="2"/>
      <c r="J596" s="2"/>
      <c r="K596" s="2"/>
      <c r="L596" s="2"/>
      <c r="M596" s="4"/>
      <c r="N596" s="4"/>
      <c r="O596" s="2"/>
      <c r="P596" s="2"/>
    </row>
    <row r="597" spans="1:16" ht="21" customHeight="1">
      <c r="A597" s="2"/>
      <c r="B597" s="2"/>
      <c r="C597" s="2"/>
      <c r="D597" s="2"/>
      <c r="E597" s="2"/>
      <c r="F597" s="2"/>
      <c r="G597" s="2"/>
      <c r="H597" s="4"/>
      <c r="I597" s="2"/>
      <c r="J597" s="2"/>
      <c r="K597" s="2"/>
      <c r="L597" s="2"/>
      <c r="M597" s="4"/>
      <c r="N597" s="4"/>
      <c r="O597" s="2"/>
      <c r="P597" s="2"/>
    </row>
    <row r="598" spans="1:16" ht="21" customHeight="1">
      <c r="A598" s="2"/>
      <c r="B598" s="2"/>
      <c r="C598" s="2"/>
      <c r="D598" s="2"/>
      <c r="E598" s="2"/>
      <c r="F598" s="2"/>
      <c r="G598" s="2"/>
      <c r="H598" s="4"/>
      <c r="I598" s="2"/>
      <c r="J598" s="2"/>
      <c r="K598" s="2"/>
      <c r="L598" s="2"/>
      <c r="M598" s="4"/>
      <c r="N598" s="4"/>
      <c r="O598" s="2"/>
      <c r="P598" s="2"/>
    </row>
    <row r="599" spans="1:16" ht="21" customHeight="1">
      <c r="A599" s="2"/>
      <c r="B599" s="2"/>
      <c r="C599" s="2"/>
      <c r="D599" s="2"/>
      <c r="E599" s="2"/>
      <c r="F599" s="2"/>
      <c r="G599" s="2"/>
      <c r="H599" s="4"/>
      <c r="I599" s="2"/>
      <c r="J599" s="2"/>
      <c r="K599" s="2"/>
      <c r="L599" s="2"/>
      <c r="M599" s="4"/>
      <c r="N599" s="4"/>
      <c r="O599" s="2"/>
      <c r="P599" s="2"/>
    </row>
    <row r="600" spans="1:16" ht="21" customHeight="1">
      <c r="A600" s="2"/>
      <c r="B600" s="2"/>
      <c r="C600" s="2"/>
      <c r="D600" s="2"/>
      <c r="E600" s="2"/>
      <c r="F600" s="2"/>
      <c r="G600" s="2"/>
      <c r="H600" s="4"/>
      <c r="I600" s="2"/>
      <c r="J600" s="2"/>
      <c r="K600" s="2"/>
      <c r="L600" s="2"/>
      <c r="M600" s="4"/>
      <c r="N600" s="4"/>
      <c r="O600" s="2"/>
      <c r="P600" s="2"/>
    </row>
    <row r="601" spans="1:16" ht="21" customHeight="1">
      <c r="A601" s="2"/>
      <c r="B601" s="2"/>
      <c r="C601" s="2"/>
      <c r="D601" s="2"/>
      <c r="E601" s="2"/>
      <c r="F601" s="2"/>
      <c r="G601" s="2"/>
      <c r="H601" s="4"/>
      <c r="I601" s="2"/>
      <c r="J601" s="2"/>
      <c r="K601" s="2"/>
      <c r="L601" s="2"/>
      <c r="M601" s="4"/>
      <c r="N601" s="4"/>
      <c r="O601" s="2"/>
      <c r="P601" s="2"/>
    </row>
    <row r="602" spans="1:16" ht="21" customHeight="1">
      <c r="A602" s="2"/>
      <c r="B602" s="2"/>
      <c r="C602" s="2"/>
      <c r="D602" s="2"/>
      <c r="E602" s="2"/>
      <c r="F602" s="2"/>
      <c r="G602" s="2"/>
      <c r="H602" s="4"/>
      <c r="I602" s="2"/>
      <c r="J602" s="2"/>
      <c r="K602" s="2"/>
      <c r="L602" s="2"/>
      <c r="M602" s="4"/>
      <c r="N602" s="4"/>
      <c r="O602" s="2"/>
      <c r="P602" s="2"/>
    </row>
    <row r="603" spans="1:16" ht="21" customHeight="1">
      <c r="A603" s="2"/>
      <c r="B603" s="2"/>
      <c r="C603" s="2"/>
      <c r="D603" s="2"/>
      <c r="E603" s="2"/>
      <c r="F603" s="2"/>
      <c r="G603" s="2"/>
      <c r="H603" s="4"/>
      <c r="I603" s="2"/>
      <c r="J603" s="2"/>
      <c r="K603" s="2"/>
      <c r="L603" s="2"/>
      <c r="M603" s="4"/>
      <c r="N603" s="4"/>
      <c r="O603" s="2"/>
      <c r="P603" s="2"/>
    </row>
    <row r="604" spans="1:16" ht="21" customHeight="1">
      <c r="A604" s="2"/>
      <c r="B604" s="2"/>
      <c r="C604" s="2"/>
      <c r="D604" s="2"/>
      <c r="E604" s="2"/>
      <c r="F604" s="2"/>
      <c r="G604" s="2"/>
      <c r="H604" s="4"/>
      <c r="I604" s="2"/>
      <c r="J604" s="2"/>
      <c r="K604" s="2"/>
      <c r="L604" s="2"/>
      <c r="M604" s="4"/>
      <c r="N604" s="4"/>
      <c r="O604" s="2"/>
      <c r="P604" s="2"/>
    </row>
    <row r="605" spans="1:16" ht="21" customHeight="1">
      <c r="A605" s="2"/>
      <c r="B605" s="2"/>
      <c r="C605" s="2"/>
      <c r="D605" s="2"/>
      <c r="E605" s="2"/>
      <c r="F605" s="2"/>
      <c r="G605" s="2"/>
      <c r="H605" s="4"/>
      <c r="I605" s="2"/>
      <c r="J605" s="2"/>
      <c r="K605" s="2"/>
      <c r="L605" s="2"/>
      <c r="M605" s="4"/>
      <c r="N605" s="4"/>
      <c r="O605" s="2"/>
      <c r="P605" s="2"/>
    </row>
    <row r="606" spans="1:16" ht="21" customHeight="1">
      <c r="A606" s="2"/>
      <c r="B606" s="2"/>
      <c r="C606" s="2"/>
      <c r="D606" s="2"/>
      <c r="E606" s="2"/>
      <c r="F606" s="2"/>
      <c r="G606" s="2"/>
      <c r="H606" s="4"/>
      <c r="I606" s="2"/>
      <c r="J606" s="2"/>
      <c r="K606" s="2"/>
      <c r="L606" s="2"/>
      <c r="M606" s="4"/>
      <c r="N606" s="4"/>
      <c r="O606" s="2"/>
      <c r="P606" s="2"/>
    </row>
    <row r="607" spans="1:16" ht="21" customHeight="1">
      <c r="A607" s="2"/>
      <c r="B607" s="2"/>
      <c r="C607" s="2"/>
      <c r="D607" s="2"/>
      <c r="E607" s="2"/>
      <c r="F607" s="2"/>
      <c r="G607" s="2"/>
      <c r="H607" s="4"/>
      <c r="I607" s="2"/>
      <c r="J607" s="2"/>
      <c r="K607" s="2"/>
      <c r="L607" s="2"/>
      <c r="M607" s="4"/>
      <c r="N607" s="4"/>
      <c r="O607" s="2"/>
      <c r="P607" s="2"/>
    </row>
    <row r="608" spans="1:16" ht="21" customHeight="1">
      <c r="A608" s="2"/>
      <c r="B608" s="2"/>
      <c r="C608" s="2"/>
      <c r="D608" s="2"/>
      <c r="E608" s="2"/>
      <c r="F608" s="2"/>
      <c r="G608" s="2"/>
      <c r="H608" s="4"/>
      <c r="I608" s="2"/>
      <c r="J608" s="2"/>
      <c r="K608" s="2"/>
      <c r="L608" s="2"/>
      <c r="M608" s="4"/>
      <c r="N608" s="4"/>
      <c r="O608" s="2"/>
      <c r="P608" s="2"/>
    </row>
    <row r="609" spans="1:16" ht="21" customHeight="1">
      <c r="A609" s="2"/>
      <c r="B609" s="2"/>
      <c r="C609" s="2"/>
      <c r="D609" s="2"/>
      <c r="E609" s="2"/>
      <c r="F609" s="2"/>
      <c r="G609" s="2"/>
      <c r="H609" s="4"/>
      <c r="I609" s="2"/>
      <c r="J609" s="2"/>
      <c r="K609" s="2"/>
      <c r="L609" s="2"/>
      <c r="M609" s="4"/>
      <c r="N609" s="4"/>
      <c r="O609" s="2"/>
      <c r="P609" s="2"/>
    </row>
    <row r="610" spans="1:16" ht="21" customHeight="1">
      <c r="A610" s="2"/>
      <c r="B610" s="2"/>
      <c r="C610" s="2"/>
      <c r="D610" s="2"/>
      <c r="E610" s="2"/>
      <c r="F610" s="2"/>
      <c r="G610" s="2"/>
      <c r="H610" s="4"/>
      <c r="I610" s="2"/>
      <c r="J610" s="2"/>
      <c r="K610" s="2"/>
      <c r="L610" s="2"/>
      <c r="M610" s="4"/>
      <c r="N610" s="4"/>
      <c r="O610" s="2"/>
      <c r="P610" s="2"/>
    </row>
    <row r="611" spans="1:16" ht="21" customHeight="1">
      <c r="A611" s="2"/>
      <c r="B611" s="2"/>
      <c r="C611" s="2"/>
      <c r="D611" s="2"/>
      <c r="E611" s="2"/>
      <c r="F611" s="2"/>
      <c r="G611" s="2"/>
      <c r="H611" s="4"/>
      <c r="I611" s="2"/>
      <c r="J611" s="2"/>
      <c r="K611" s="2"/>
      <c r="L611" s="2"/>
      <c r="M611" s="4"/>
      <c r="N611" s="4"/>
      <c r="O611" s="2"/>
      <c r="P611" s="2"/>
    </row>
    <row r="612" spans="1:16" ht="21" customHeight="1">
      <c r="A612" s="2"/>
      <c r="B612" s="2"/>
      <c r="C612" s="2"/>
      <c r="D612" s="2"/>
      <c r="E612" s="2"/>
      <c r="F612" s="2"/>
      <c r="G612" s="2"/>
      <c r="H612" s="4"/>
      <c r="I612" s="2"/>
      <c r="J612" s="2"/>
      <c r="K612" s="2"/>
      <c r="L612" s="2"/>
      <c r="M612" s="4"/>
      <c r="N612" s="4"/>
      <c r="O612" s="2"/>
      <c r="P612" s="2"/>
    </row>
    <row r="613" spans="1:16" ht="21" customHeight="1">
      <c r="A613" s="2"/>
      <c r="B613" s="2"/>
      <c r="C613" s="2"/>
      <c r="D613" s="2"/>
      <c r="E613" s="2"/>
      <c r="F613" s="2"/>
      <c r="G613" s="2"/>
      <c r="H613" s="4"/>
      <c r="I613" s="2"/>
      <c r="J613" s="2"/>
      <c r="K613" s="2"/>
      <c r="L613" s="2"/>
      <c r="M613" s="4"/>
      <c r="N613" s="4"/>
      <c r="O613" s="2"/>
      <c r="P613" s="2"/>
    </row>
    <row r="614" spans="1:16" ht="21" customHeight="1">
      <c r="A614" s="2"/>
      <c r="B614" s="2"/>
      <c r="C614" s="2"/>
      <c r="D614" s="2"/>
      <c r="E614" s="2"/>
      <c r="F614" s="2"/>
      <c r="G614" s="2"/>
      <c r="H614" s="4"/>
      <c r="I614" s="2"/>
      <c r="J614" s="2"/>
      <c r="K614" s="2"/>
      <c r="L614" s="2"/>
      <c r="M614" s="4"/>
      <c r="N614" s="4"/>
      <c r="O614" s="2"/>
      <c r="P614" s="2"/>
    </row>
    <row r="615" spans="1:16" ht="21" customHeight="1">
      <c r="A615" s="2"/>
      <c r="B615" s="2"/>
      <c r="C615" s="2"/>
      <c r="D615" s="2"/>
      <c r="E615" s="2"/>
      <c r="F615" s="2"/>
      <c r="G615" s="2"/>
      <c r="H615" s="4"/>
      <c r="I615" s="2"/>
      <c r="J615" s="2"/>
      <c r="K615" s="2"/>
      <c r="L615" s="2"/>
      <c r="M615" s="4"/>
      <c r="N615" s="4"/>
      <c r="O615" s="2"/>
      <c r="P615" s="2"/>
    </row>
    <row r="616" spans="1:16" ht="21" customHeight="1">
      <c r="A616" s="2"/>
      <c r="B616" s="2"/>
      <c r="C616" s="2"/>
      <c r="D616" s="2"/>
      <c r="E616" s="2"/>
      <c r="F616" s="2"/>
      <c r="G616" s="2"/>
      <c r="H616" s="4"/>
      <c r="I616" s="2"/>
      <c r="J616" s="2"/>
      <c r="K616" s="2"/>
      <c r="L616" s="2"/>
      <c r="M616" s="4"/>
      <c r="N616" s="4"/>
      <c r="O616" s="2"/>
      <c r="P616" s="2"/>
    </row>
    <row r="617" spans="1:16" ht="21" customHeight="1">
      <c r="A617" s="2"/>
      <c r="B617" s="2"/>
      <c r="C617" s="2"/>
      <c r="D617" s="2"/>
      <c r="E617" s="2"/>
      <c r="F617" s="2"/>
      <c r="G617" s="2"/>
      <c r="H617" s="4"/>
      <c r="I617" s="2"/>
      <c r="J617" s="2"/>
      <c r="K617" s="2"/>
      <c r="L617" s="2"/>
      <c r="M617" s="4"/>
      <c r="N617" s="4"/>
      <c r="O617" s="2"/>
      <c r="P617" s="2"/>
    </row>
    <row r="618" spans="1:16" ht="21" customHeight="1">
      <c r="A618" s="2"/>
      <c r="B618" s="2"/>
      <c r="C618" s="2"/>
      <c r="D618" s="2"/>
      <c r="E618" s="2"/>
      <c r="F618" s="2"/>
      <c r="G618" s="2"/>
      <c r="H618" s="4"/>
      <c r="I618" s="2"/>
      <c r="J618" s="2"/>
      <c r="K618" s="2"/>
      <c r="L618" s="2"/>
      <c r="M618" s="4"/>
      <c r="N618" s="4"/>
      <c r="O618" s="2"/>
      <c r="P618" s="2"/>
    </row>
    <row r="619" spans="1:16" ht="21" customHeight="1">
      <c r="A619" s="2"/>
      <c r="B619" s="2"/>
      <c r="C619" s="2"/>
      <c r="D619" s="2"/>
      <c r="E619" s="2"/>
      <c r="F619" s="2"/>
      <c r="G619" s="2"/>
      <c r="H619" s="4"/>
      <c r="I619" s="2"/>
      <c r="J619" s="2"/>
      <c r="K619" s="2"/>
      <c r="L619" s="2"/>
      <c r="M619" s="4"/>
      <c r="N619" s="4"/>
      <c r="O619" s="2"/>
      <c r="P619" s="2"/>
    </row>
    <row r="620" spans="1:16" ht="21" customHeight="1">
      <c r="A620" s="2"/>
      <c r="B620" s="2"/>
      <c r="C620" s="2"/>
      <c r="D620" s="2"/>
      <c r="E620" s="2"/>
      <c r="F620" s="2"/>
      <c r="G620" s="2"/>
      <c r="H620" s="4"/>
      <c r="I620" s="2"/>
      <c r="J620" s="2"/>
      <c r="K620" s="2"/>
      <c r="L620" s="2"/>
      <c r="M620" s="4"/>
      <c r="N620" s="4"/>
      <c r="O620" s="2"/>
      <c r="P620" s="2"/>
    </row>
    <row r="621" spans="1:16" ht="21" customHeight="1">
      <c r="A621" s="2"/>
      <c r="B621" s="2"/>
      <c r="C621" s="2"/>
      <c r="D621" s="2"/>
      <c r="E621" s="2"/>
      <c r="F621" s="2"/>
      <c r="G621" s="2"/>
      <c r="H621" s="4"/>
      <c r="I621" s="2"/>
      <c r="J621" s="2"/>
      <c r="K621" s="2"/>
      <c r="L621" s="2"/>
      <c r="M621" s="4"/>
      <c r="N621" s="4"/>
      <c r="O621" s="2"/>
      <c r="P621" s="2"/>
    </row>
    <row r="622" spans="1:16" ht="21" customHeight="1">
      <c r="A622" s="2"/>
      <c r="B622" s="2"/>
      <c r="C622" s="2"/>
      <c r="D622" s="2"/>
      <c r="E622" s="2"/>
      <c r="F622" s="2"/>
      <c r="G622" s="2"/>
      <c r="H622" s="4"/>
      <c r="I622" s="2"/>
      <c r="J622" s="2"/>
      <c r="K622" s="2"/>
      <c r="L622" s="2"/>
      <c r="M622" s="4"/>
      <c r="N622" s="4"/>
      <c r="O622" s="2"/>
      <c r="P622" s="2"/>
    </row>
    <row r="623" spans="1:16" ht="21" customHeight="1">
      <c r="A623" s="2"/>
      <c r="B623" s="2"/>
      <c r="C623" s="2"/>
      <c r="D623" s="2"/>
      <c r="E623" s="2"/>
      <c r="F623" s="2"/>
      <c r="G623" s="2"/>
      <c r="H623" s="4"/>
      <c r="I623" s="2"/>
      <c r="J623" s="2"/>
      <c r="K623" s="2"/>
      <c r="L623" s="2"/>
      <c r="M623" s="4"/>
      <c r="N623" s="4"/>
      <c r="O623" s="2"/>
      <c r="P623" s="2"/>
    </row>
    <row r="624" spans="1:16" ht="21" customHeight="1">
      <c r="A624" s="2"/>
      <c r="B624" s="2"/>
      <c r="C624" s="2"/>
      <c r="D624" s="2"/>
      <c r="E624" s="2"/>
      <c r="F624" s="2"/>
      <c r="G624" s="2"/>
      <c r="H624" s="4"/>
      <c r="I624" s="2"/>
      <c r="J624" s="2"/>
      <c r="K624" s="2"/>
      <c r="L624" s="2"/>
      <c r="M624" s="4"/>
      <c r="N624" s="4"/>
      <c r="O624" s="2"/>
      <c r="P624" s="2"/>
    </row>
    <row r="625" spans="1:16" ht="21" customHeight="1">
      <c r="A625" s="2"/>
      <c r="B625" s="2"/>
      <c r="C625" s="2"/>
      <c r="D625" s="2"/>
      <c r="E625" s="2"/>
      <c r="F625" s="2"/>
      <c r="G625" s="2"/>
      <c r="H625" s="4"/>
      <c r="I625" s="2"/>
      <c r="J625" s="2"/>
      <c r="K625" s="2"/>
      <c r="L625" s="2"/>
      <c r="M625" s="4"/>
      <c r="N625" s="4"/>
      <c r="O625" s="2"/>
      <c r="P625" s="2"/>
    </row>
    <row r="626" spans="1:16" ht="21" customHeight="1">
      <c r="A626" s="2"/>
      <c r="B626" s="2"/>
      <c r="C626" s="2"/>
      <c r="D626" s="2"/>
      <c r="E626" s="2"/>
      <c r="F626" s="2"/>
      <c r="G626" s="2"/>
      <c r="H626" s="4"/>
      <c r="I626" s="2"/>
      <c r="J626" s="2"/>
      <c r="K626" s="2"/>
      <c r="L626" s="2"/>
      <c r="M626" s="4"/>
      <c r="N626" s="4"/>
      <c r="O626" s="2"/>
      <c r="P626" s="2"/>
    </row>
    <row r="627" spans="1:16" ht="21" customHeight="1">
      <c r="A627" s="2"/>
      <c r="B627" s="2"/>
      <c r="C627" s="2"/>
      <c r="D627" s="2"/>
      <c r="E627" s="2"/>
      <c r="F627" s="2"/>
      <c r="G627" s="2"/>
      <c r="H627" s="4"/>
      <c r="I627" s="2"/>
      <c r="J627" s="2"/>
      <c r="K627" s="2"/>
      <c r="L627" s="2"/>
      <c r="M627" s="4"/>
      <c r="N627" s="4"/>
      <c r="O627" s="2"/>
      <c r="P627" s="2"/>
    </row>
    <row r="628" spans="1:16" ht="21" customHeight="1">
      <c r="A628" s="2"/>
      <c r="B628" s="2"/>
      <c r="C628" s="2"/>
      <c r="D628" s="2"/>
      <c r="E628" s="2"/>
      <c r="F628" s="2"/>
      <c r="G628" s="2"/>
      <c r="H628" s="4"/>
      <c r="I628" s="2"/>
      <c r="J628" s="2"/>
      <c r="K628" s="2"/>
      <c r="L628" s="2"/>
      <c r="M628" s="4"/>
      <c r="N628" s="4"/>
      <c r="O628" s="2"/>
      <c r="P628" s="2"/>
    </row>
    <row r="629" spans="1:16" ht="21" customHeight="1">
      <c r="A629" s="2"/>
      <c r="B629" s="2"/>
      <c r="C629" s="2"/>
      <c r="D629" s="2"/>
      <c r="E629" s="2"/>
      <c r="F629" s="2"/>
      <c r="G629" s="2"/>
      <c r="H629" s="4"/>
      <c r="I629" s="2"/>
      <c r="J629" s="2"/>
      <c r="K629" s="2"/>
      <c r="L629" s="2"/>
      <c r="M629" s="4"/>
      <c r="N629" s="4"/>
      <c r="O629" s="2"/>
      <c r="P629" s="2"/>
    </row>
    <row r="630" spans="1:16" ht="21" customHeight="1">
      <c r="A630" s="2"/>
      <c r="B630" s="2"/>
      <c r="C630" s="2"/>
      <c r="D630" s="2"/>
      <c r="E630" s="2"/>
      <c r="F630" s="2"/>
      <c r="G630" s="2"/>
      <c r="H630" s="4"/>
      <c r="I630" s="2"/>
      <c r="J630" s="2"/>
      <c r="K630" s="2"/>
      <c r="L630" s="2"/>
      <c r="M630" s="4"/>
      <c r="N630" s="4"/>
      <c r="O630" s="2"/>
      <c r="P630" s="2"/>
    </row>
    <row r="631" spans="1:16" ht="21" customHeight="1">
      <c r="A631" s="2"/>
      <c r="B631" s="2"/>
      <c r="C631" s="2"/>
      <c r="D631" s="2"/>
      <c r="E631" s="2"/>
      <c r="F631" s="2"/>
      <c r="G631" s="2"/>
      <c r="H631" s="4"/>
      <c r="I631" s="2"/>
      <c r="J631" s="2"/>
      <c r="K631" s="2"/>
      <c r="L631" s="2"/>
      <c r="M631" s="4"/>
      <c r="N631" s="4"/>
      <c r="O631" s="2"/>
      <c r="P631" s="2"/>
    </row>
    <row r="632" spans="1:16" ht="21" customHeight="1">
      <c r="A632" s="2"/>
      <c r="B632" s="2"/>
      <c r="C632" s="2"/>
      <c r="D632" s="2"/>
      <c r="E632" s="2"/>
      <c r="F632" s="2"/>
      <c r="G632" s="2"/>
      <c r="H632" s="4"/>
      <c r="I632" s="2"/>
      <c r="J632" s="2"/>
      <c r="K632" s="2"/>
      <c r="L632" s="2"/>
      <c r="M632" s="4"/>
      <c r="N632" s="4"/>
      <c r="O632" s="2"/>
      <c r="P632" s="2"/>
    </row>
    <row r="633" spans="1:16" ht="21" customHeight="1">
      <c r="A633" s="2"/>
      <c r="B633" s="2"/>
      <c r="C633" s="2"/>
      <c r="D633" s="2"/>
      <c r="E633" s="2"/>
      <c r="F633" s="2"/>
      <c r="G633" s="2"/>
      <c r="H633" s="4"/>
      <c r="I633" s="2"/>
      <c r="J633" s="2"/>
      <c r="K633" s="2"/>
      <c r="L633" s="2"/>
      <c r="M633" s="4"/>
      <c r="N633" s="4"/>
      <c r="O633" s="2"/>
      <c r="P633" s="2"/>
    </row>
    <row r="634" spans="1:16" ht="21" customHeight="1">
      <c r="A634" s="2"/>
      <c r="B634" s="2"/>
      <c r="C634" s="2"/>
      <c r="D634" s="2"/>
      <c r="E634" s="2"/>
      <c r="F634" s="2"/>
      <c r="G634" s="2"/>
      <c r="H634" s="4"/>
      <c r="I634" s="2"/>
      <c r="J634" s="2"/>
      <c r="K634" s="2"/>
      <c r="L634" s="2"/>
      <c r="M634" s="4"/>
      <c r="N634" s="4"/>
      <c r="O634" s="2"/>
      <c r="P634" s="2"/>
    </row>
    <row r="635" spans="1:16" ht="21" customHeight="1">
      <c r="A635" s="2"/>
      <c r="B635" s="2"/>
      <c r="C635" s="2"/>
      <c r="D635" s="2"/>
      <c r="E635" s="2"/>
      <c r="F635" s="2"/>
      <c r="G635" s="2"/>
      <c r="H635" s="4"/>
      <c r="I635" s="2"/>
      <c r="J635" s="2"/>
      <c r="K635" s="2"/>
      <c r="L635" s="2"/>
      <c r="M635" s="4"/>
      <c r="N635" s="4"/>
      <c r="O635" s="2"/>
      <c r="P635" s="2"/>
    </row>
    <row r="636" spans="1:16" ht="21" customHeight="1">
      <c r="A636" s="2"/>
      <c r="B636" s="2"/>
      <c r="C636" s="2"/>
      <c r="D636" s="2"/>
      <c r="E636" s="2"/>
      <c r="F636" s="2"/>
      <c r="G636" s="2"/>
      <c r="H636" s="4"/>
      <c r="I636" s="2"/>
      <c r="J636" s="2"/>
      <c r="K636" s="2"/>
      <c r="L636" s="2"/>
      <c r="M636" s="4"/>
      <c r="N636" s="4"/>
      <c r="O636" s="2"/>
      <c r="P636" s="2"/>
    </row>
    <row r="637" spans="1:16" ht="21" customHeight="1">
      <c r="A637" s="2"/>
      <c r="B637" s="2"/>
      <c r="C637" s="2"/>
      <c r="D637" s="2"/>
      <c r="E637" s="2"/>
      <c r="F637" s="2"/>
      <c r="G637" s="2"/>
      <c r="H637" s="4"/>
      <c r="I637" s="2"/>
      <c r="J637" s="2"/>
      <c r="K637" s="2"/>
      <c r="L637" s="2"/>
      <c r="M637" s="4"/>
      <c r="N637" s="4"/>
      <c r="O637" s="2"/>
      <c r="P637" s="2"/>
    </row>
    <row r="638" spans="1:16" ht="21" customHeight="1">
      <c r="A638" s="2"/>
      <c r="B638" s="2"/>
      <c r="C638" s="2"/>
      <c r="D638" s="2"/>
      <c r="E638" s="2"/>
      <c r="F638" s="2"/>
      <c r="G638" s="2"/>
      <c r="H638" s="4"/>
      <c r="I638" s="2"/>
      <c r="J638" s="2"/>
      <c r="K638" s="2"/>
      <c r="L638" s="2"/>
      <c r="M638" s="4"/>
      <c r="N638" s="4"/>
      <c r="O638" s="2"/>
      <c r="P638" s="2"/>
    </row>
    <row r="639" spans="1:16" ht="21" customHeight="1">
      <c r="A639" s="2"/>
      <c r="B639" s="2"/>
      <c r="C639" s="2"/>
      <c r="D639" s="2"/>
      <c r="E639" s="2"/>
      <c r="F639" s="2"/>
      <c r="G639" s="2"/>
      <c r="H639" s="4"/>
      <c r="I639" s="2"/>
      <c r="J639" s="2"/>
      <c r="K639" s="2"/>
      <c r="L639" s="2"/>
      <c r="M639" s="4"/>
      <c r="N639" s="4"/>
      <c r="O639" s="2"/>
      <c r="P639" s="2"/>
    </row>
    <row r="640" spans="1:16" ht="21" customHeight="1">
      <c r="A640" s="2"/>
      <c r="B640" s="2"/>
      <c r="C640" s="2"/>
      <c r="D640" s="2"/>
      <c r="E640" s="2"/>
      <c r="F640" s="2"/>
      <c r="G640" s="2"/>
      <c r="H640" s="4"/>
      <c r="I640" s="2"/>
      <c r="J640" s="2"/>
      <c r="K640" s="2"/>
      <c r="L640" s="2"/>
      <c r="M640" s="4"/>
      <c r="N640" s="4"/>
      <c r="O640" s="2"/>
      <c r="P640" s="2"/>
    </row>
    <row r="641" spans="1:16" ht="21" customHeight="1">
      <c r="A641" s="2"/>
      <c r="B641" s="2"/>
      <c r="C641" s="2"/>
      <c r="D641" s="2"/>
      <c r="E641" s="2"/>
      <c r="F641" s="2"/>
      <c r="G641" s="2"/>
      <c r="H641" s="4"/>
      <c r="I641" s="2"/>
      <c r="J641" s="2"/>
      <c r="K641" s="2"/>
      <c r="L641" s="2"/>
      <c r="M641" s="4"/>
      <c r="N641" s="4"/>
      <c r="O641" s="2"/>
      <c r="P641" s="2"/>
    </row>
    <row r="642" spans="1:16" ht="21" customHeight="1">
      <c r="A642" s="2"/>
      <c r="B642" s="2"/>
      <c r="C642" s="2"/>
      <c r="D642" s="2"/>
      <c r="E642" s="2"/>
      <c r="F642" s="2"/>
      <c r="G642" s="2"/>
      <c r="H642" s="4"/>
      <c r="I642" s="2"/>
      <c r="J642" s="2"/>
      <c r="K642" s="2"/>
      <c r="L642" s="2"/>
      <c r="M642" s="4"/>
      <c r="N642" s="4"/>
      <c r="O642" s="2"/>
      <c r="P642" s="2"/>
    </row>
    <row r="643" spans="1:16" ht="21" customHeight="1">
      <c r="A643" s="2"/>
      <c r="B643" s="2"/>
      <c r="C643" s="2"/>
      <c r="D643" s="2"/>
      <c r="E643" s="2"/>
      <c r="F643" s="2"/>
      <c r="G643" s="2"/>
      <c r="H643" s="4"/>
      <c r="I643" s="2"/>
      <c r="J643" s="2"/>
      <c r="K643" s="2"/>
      <c r="L643" s="2"/>
      <c r="M643" s="4"/>
      <c r="N643" s="4"/>
      <c r="O643" s="2"/>
      <c r="P643" s="2"/>
    </row>
    <row r="644" spans="1:16" ht="21" customHeight="1">
      <c r="A644" s="2"/>
      <c r="B644" s="2"/>
      <c r="C644" s="2"/>
      <c r="D644" s="2"/>
      <c r="E644" s="2"/>
      <c r="F644" s="2"/>
      <c r="G644" s="2"/>
      <c r="H644" s="4"/>
      <c r="I644" s="2"/>
      <c r="J644" s="2"/>
      <c r="K644" s="2"/>
      <c r="L644" s="2"/>
      <c r="M644" s="4"/>
      <c r="N644" s="4"/>
      <c r="O644" s="2"/>
      <c r="P644" s="2"/>
    </row>
    <row r="645" spans="1:16" ht="21" customHeight="1">
      <c r="A645" s="2"/>
      <c r="B645" s="2"/>
      <c r="C645" s="2"/>
      <c r="D645" s="2"/>
      <c r="E645" s="2"/>
      <c r="F645" s="2"/>
      <c r="G645" s="2"/>
      <c r="H645" s="4"/>
      <c r="I645" s="2"/>
      <c r="J645" s="2"/>
      <c r="K645" s="2"/>
      <c r="L645" s="2"/>
      <c r="M645" s="4"/>
      <c r="N645" s="4"/>
      <c r="O645" s="2"/>
      <c r="P645" s="2"/>
    </row>
    <row r="646" spans="1:16" ht="21" customHeight="1">
      <c r="A646" s="2"/>
      <c r="B646" s="2"/>
      <c r="C646" s="2"/>
      <c r="D646" s="2"/>
      <c r="E646" s="2"/>
      <c r="F646" s="2"/>
      <c r="G646" s="2"/>
      <c r="H646" s="4"/>
      <c r="I646" s="2"/>
      <c r="J646" s="2"/>
      <c r="K646" s="2"/>
      <c r="L646" s="2"/>
      <c r="M646" s="4"/>
      <c r="N646" s="4"/>
      <c r="O646" s="2"/>
      <c r="P646" s="2"/>
    </row>
    <row r="647" spans="1:16" ht="21" customHeight="1">
      <c r="A647" s="2"/>
      <c r="B647" s="2"/>
      <c r="C647" s="2"/>
      <c r="D647" s="2"/>
      <c r="E647" s="2"/>
      <c r="F647" s="2"/>
      <c r="G647" s="2"/>
      <c r="H647" s="4"/>
      <c r="I647" s="2"/>
      <c r="J647" s="2"/>
      <c r="K647" s="2"/>
      <c r="L647" s="2"/>
      <c r="M647" s="4"/>
      <c r="N647" s="4"/>
      <c r="O647" s="2"/>
      <c r="P647" s="2"/>
    </row>
    <row r="648" spans="1:16" ht="21" customHeight="1">
      <c r="A648" s="2"/>
      <c r="B648" s="2"/>
      <c r="C648" s="2"/>
      <c r="D648" s="2"/>
      <c r="E648" s="2"/>
      <c r="F648" s="2"/>
      <c r="G648" s="2"/>
      <c r="H648" s="4"/>
      <c r="I648" s="2"/>
      <c r="J648" s="2"/>
      <c r="K648" s="2"/>
      <c r="L648" s="2"/>
      <c r="M648" s="4"/>
      <c r="N648" s="4"/>
      <c r="O648" s="2"/>
      <c r="P648" s="2"/>
    </row>
    <row r="649" spans="1:16" ht="21" customHeight="1">
      <c r="A649" s="2"/>
      <c r="B649" s="2"/>
      <c r="C649" s="2"/>
      <c r="D649" s="2"/>
      <c r="E649" s="2"/>
      <c r="F649" s="2"/>
      <c r="G649" s="2"/>
      <c r="H649" s="4"/>
      <c r="I649" s="2"/>
      <c r="J649" s="2"/>
      <c r="K649" s="2"/>
      <c r="L649" s="2"/>
      <c r="M649" s="4"/>
      <c r="N649" s="4"/>
      <c r="O649" s="2"/>
      <c r="P649" s="2"/>
    </row>
    <row r="650" spans="1:16" ht="21" customHeight="1">
      <c r="A650" s="2"/>
      <c r="B650" s="2"/>
      <c r="C650" s="2"/>
      <c r="D650" s="2"/>
      <c r="E650" s="2"/>
      <c r="F650" s="2"/>
      <c r="G650" s="2"/>
      <c r="H650" s="4"/>
      <c r="I650" s="2"/>
      <c r="J650" s="2"/>
      <c r="K650" s="2"/>
      <c r="L650" s="2"/>
      <c r="M650" s="4"/>
      <c r="N650" s="4"/>
      <c r="O650" s="2"/>
      <c r="P650" s="2"/>
    </row>
    <row r="651" spans="1:16" ht="21" customHeight="1">
      <c r="A651" s="2"/>
      <c r="B651" s="2"/>
      <c r="C651" s="2"/>
      <c r="D651" s="2"/>
      <c r="E651" s="2"/>
      <c r="F651" s="2"/>
      <c r="G651" s="2"/>
      <c r="H651" s="4"/>
      <c r="I651" s="2"/>
      <c r="J651" s="2"/>
      <c r="K651" s="2"/>
      <c r="L651" s="2"/>
      <c r="M651" s="4"/>
      <c r="N651" s="4"/>
      <c r="O651" s="2"/>
      <c r="P651" s="2"/>
    </row>
    <row r="652" spans="1:16" ht="21" customHeight="1">
      <c r="A652" s="2"/>
      <c r="B652" s="2"/>
      <c r="C652" s="2"/>
      <c r="D652" s="2"/>
      <c r="E652" s="2"/>
      <c r="F652" s="2"/>
      <c r="G652" s="2"/>
      <c r="H652" s="4"/>
      <c r="I652" s="2"/>
      <c r="J652" s="2"/>
      <c r="K652" s="2"/>
      <c r="L652" s="2"/>
      <c r="M652" s="4"/>
      <c r="N652" s="4"/>
      <c r="O652" s="2"/>
      <c r="P652" s="2"/>
    </row>
    <row r="653" spans="1:16" ht="21" customHeight="1">
      <c r="A653" s="2"/>
      <c r="B653" s="2"/>
      <c r="C653" s="2"/>
      <c r="D653" s="2"/>
      <c r="E653" s="2"/>
      <c r="F653" s="2"/>
      <c r="G653" s="2"/>
      <c r="H653" s="4"/>
      <c r="I653" s="2"/>
      <c r="J653" s="2"/>
      <c r="K653" s="2"/>
      <c r="L653" s="2"/>
      <c r="M653" s="4"/>
      <c r="N653" s="4"/>
      <c r="O653" s="2"/>
      <c r="P653" s="2"/>
    </row>
    <row r="654" spans="1:16" ht="21" customHeight="1">
      <c r="A654" s="2"/>
      <c r="B654" s="2"/>
      <c r="C654" s="2"/>
      <c r="D654" s="2"/>
      <c r="E654" s="2"/>
      <c r="F654" s="2"/>
      <c r="G654" s="2"/>
      <c r="H654" s="4"/>
      <c r="I654" s="2"/>
      <c r="J654" s="2"/>
      <c r="K654" s="2"/>
      <c r="L654" s="2"/>
      <c r="M654" s="4"/>
      <c r="N654" s="4"/>
      <c r="O654" s="2"/>
      <c r="P654" s="2"/>
    </row>
    <row r="655" spans="1:16" ht="21" customHeight="1">
      <c r="A655" s="2"/>
      <c r="B655" s="2"/>
      <c r="C655" s="2"/>
      <c r="D655" s="2"/>
      <c r="E655" s="2"/>
      <c r="F655" s="2"/>
      <c r="G655" s="2"/>
      <c r="H655" s="4"/>
      <c r="I655" s="2"/>
      <c r="J655" s="2"/>
      <c r="K655" s="2"/>
      <c r="L655" s="2"/>
      <c r="M655" s="4"/>
      <c r="N655" s="4"/>
      <c r="O655" s="2"/>
      <c r="P655" s="2"/>
    </row>
    <row r="656" spans="1:16" ht="21" customHeight="1">
      <c r="A656" s="2"/>
      <c r="B656" s="2"/>
      <c r="C656" s="2"/>
      <c r="D656" s="2"/>
      <c r="E656" s="2"/>
      <c r="F656" s="2"/>
      <c r="G656" s="2"/>
      <c r="H656" s="4"/>
      <c r="I656" s="2"/>
      <c r="J656" s="2"/>
      <c r="K656" s="2"/>
      <c r="L656" s="2"/>
      <c r="M656" s="4"/>
      <c r="N656" s="4"/>
      <c r="O656" s="2"/>
      <c r="P656" s="2"/>
    </row>
    <row r="657" spans="1:16" ht="21" customHeight="1">
      <c r="A657" s="2"/>
      <c r="B657" s="2"/>
      <c r="C657" s="2"/>
      <c r="D657" s="2"/>
      <c r="E657" s="2"/>
      <c r="F657" s="2"/>
      <c r="G657" s="2"/>
      <c r="H657" s="4"/>
      <c r="I657" s="2"/>
      <c r="J657" s="2"/>
      <c r="K657" s="2"/>
      <c r="L657" s="2"/>
      <c r="M657" s="4"/>
      <c r="N657" s="4"/>
      <c r="O657" s="2"/>
      <c r="P657" s="2"/>
    </row>
    <row r="658" spans="1:16" ht="21" customHeight="1">
      <c r="A658" s="2"/>
      <c r="B658" s="2"/>
      <c r="C658" s="2"/>
      <c r="D658" s="2"/>
      <c r="E658" s="2"/>
      <c r="F658" s="2"/>
      <c r="G658" s="2"/>
      <c r="H658" s="4"/>
      <c r="I658" s="2"/>
      <c r="J658" s="2"/>
      <c r="K658" s="2"/>
      <c r="L658" s="2"/>
      <c r="M658" s="4"/>
      <c r="N658" s="4"/>
      <c r="O658" s="2"/>
      <c r="P658" s="2"/>
    </row>
    <row r="659" spans="1:16" ht="21" customHeight="1">
      <c r="A659" s="2"/>
      <c r="B659" s="2"/>
      <c r="C659" s="2"/>
      <c r="D659" s="2"/>
      <c r="E659" s="2"/>
      <c r="F659" s="2"/>
      <c r="G659" s="2"/>
      <c r="H659" s="4"/>
      <c r="I659" s="2"/>
      <c r="J659" s="2"/>
      <c r="K659" s="2"/>
      <c r="L659" s="2"/>
      <c r="M659" s="4"/>
      <c r="N659" s="4"/>
      <c r="O659" s="2"/>
      <c r="P659" s="2"/>
    </row>
    <row r="660" spans="1:16" ht="21" customHeight="1">
      <c r="A660" s="2"/>
      <c r="B660" s="2"/>
      <c r="C660" s="2"/>
      <c r="D660" s="2"/>
      <c r="E660" s="2"/>
      <c r="F660" s="2"/>
      <c r="G660" s="2"/>
      <c r="H660" s="4"/>
      <c r="I660" s="2"/>
      <c r="J660" s="2"/>
      <c r="K660" s="2"/>
      <c r="L660" s="2"/>
      <c r="M660" s="4"/>
      <c r="N660" s="4"/>
      <c r="O660" s="2"/>
      <c r="P660" s="2"/>
    </row>
    <row r="661" spans="1:16" ht="21" customHeight="1">
      <c r="A661" s="2"/>
      <c r="B661" s="2"/>
      <c r="C661" s="2"/>
      <c r="D661" s="2"/>
      <c r="E661" s="2"/>
      <c r="F661" s="2"/>
      <c r="G661" s="2"/>
      <c r="H661" s="4"/>
      <c r="I661" s="2"/>
      <c r="J661" s="2"/>
      <c r="K661" s="2"/>
      <c r="L661" s="2"/>
      <c r="M661" s="4"/>
      <c r="N661" s="4"/>
      <c r="O661" s="2"/>
      <c r="P661" s="2"/>
    </row>
    <row r="662" spans="1:16" ht="21" customHeight="1">
      <c r="A662" s="2"/>
      <c r="B662" s="2"/>
      <c r="C662" s="2"/>
      <c r="D662" s="2"/>
      <c r="E662" s="2"/>
      <c r="F662" s="2"/>
      <c r="G662" s="2"/>
      <c r="H662" s="4"/>
      <c r="I662" s="2"/>
      <c r="J662" s="2"/>
      <c r="K662" s="2"/>
      <c r="L662" s="2"/>
      <c r="M662" s="4"/>
      <c r="N662" s="4"/>
      <c r="O662" s="2"/>
      <c r="P662" s="2"/>
    </row>
    <row r="663" spans="1:16" ht="21" customHeight="1">
      <c r="A663" s="2"/>
      <c r="B663" s="2"/>
      <c r="C663" s="2"/>
      <c r="D663" s="2"/>
      <c r="E663" s="2"/>
      <c r="F663" s="2"/>
      <c r="G663" s="2"/>
      <c r="H663" s="4"/>
      <c r="I663" s="2"/>
      <c r="J663" s="2"/>
      <c r="K663" s="2"/>
      <c r="L663" s="2"/>
      <c r="M663" s="4"/>
      <c r="N663" s="4"/>
      <c r="O663" s="2"/>
      <c r="P663" s="2"/>
    </row>
    <row r="664" spans="1:16" ht="21" customHeight="1">
      <c r="A664" s="2"/>
      <c r="B664" s="2"/>
      <c r="C664" s="2"/>
      <c r="D664" s="2"/>
      <c r="E664" s="2"/>
      <c r="F664" s="2"/>
      <c r="G664" s="2"/>
      <c r="H664" s="4"/>
      <c r="I664" s="2"/>
      <c r="J664" s="2"/>
      <c r="K664" s="2"/>
      <c r="L664" s="2"/>
      <c r="M664" s="4"/>
      <c r="N664" s="4"/>
      <c r="O664" s="2"/>
      <c r="P664" s="2"/>
    </row>
    <row r="665" spans="1:16" ht="21" customHeight="1">
      <c r="A665" s="2"/>
      <c r="B665" s="2"/>
      <c r="C665" s="2"/>
      <c r="D665" s="2"/>
      <c r="E665" s="2"/>
      <c r="F665" s="2"/>
      <c r="G665" s="2"/>
      <c r="H665" s="4"/>
      <c r="I665" s="2"/>
      <c r="J665" s="2"/>
      <c r="K665" s="2"/>
      <c r="L665" s="2"/>
      <c r="M665" s="4"/>
      <c r="N665" s="4"/>
      <c r="O665" s="2"/>
      <c r="P665" s="2"/>
    </row>
    <row r="666" spans="1:16" ht="21" customHeight="1">
      <c r="A666" s="2"/>
      <c r="B666" s="2"/>
      <c r="C666" s="2"/>
      <c r="D666" s="2"/>
      <c r="E666" s="2"/>
      <c r="F666" s="2"/>
      <c r="G666" s="2"/>
      <c r="H666" s="4"/>
      <c r="I666" s="2"/>
      <c r="J666" s="2"/>
      <c r="K666" s="2"/>
      <c r="L666" s="2"/>
      <c r="M666" s="4"/>
      <c r="N666" s="4"/>
      <c r="O666" s="2"/>
      <c r="P666" s="2"/>
    </row>
    <row r="667" spans="1:16" ht="21" customHeight="1">
      <c r="A667" s="2"/>
      <c r="B667" s="2"/>
      <c r="C667" s="2"/>
      <c r="D667" s="2"/>
      <c r="E667" s="2"/>
      <c r="F667" s="2"/>
      <c r="G667" s="2"/>
      <c r="H667" s="4"/>
      <c r="I667" s="2"/>
      <c r="J667" s="2"/>
      <c r="K667" s="2"/>
      <c r="L667" s="2"/>
      <c r="M667" s="4"/>
      <c r="N667" s="4"/>
      <c r="O667" s="2"/>
      <c r="P667" s="2"/>
    </row>
    <row r="668" spans="1:16" ht="21" customHeight="1">
      <c r="A668" s="2"/>
      <c r="B668" s="2"/>
      <c r="C668" s="2"/>
      <c r="D668" s="2"/>
      <c r="E668" s="2"/>
      <c r="F668" s="2"/>
      <c r="G668" s="2"/>
      <c r="H668" s="4"/>
      <c r="I668" s="2"/>
      <c r="J668" s="2"/>
      <c r="K668" s="2"/>
      <c r="L668" s="2"/>
      <c r="M668" s="4"/>
      <c r="N668" s="4"/>
      <c r="O668" s="2"/>
      <c r="P668" s="2"/>
    </row>
    <row r="669" spans="1:16" ht="21" customHeight="1">
      <c r="A669" s="2"/>
      <c r="B669" s="2"/>
      <c r="C669" s="2"/>
      <c r="D669" s="2"/>
      <c r="E669" s="2"/>
      <c r="F669" s="2"/>
      <c r="G669" s="2"/>
      <c r="H669" s="4"/>
      <c r="I669" s="2"/>
      <c r="J669" s="2"/>
      <c r="K669" s="2"/>
      <c r="L669" s="2"/>
      <c r="M669" s="4"/>
      <c r="N669" s="4"/>
      <c r="O669" s="2"/>
      <c r="P669" s="2"/>
    </row>
    <row r="670" spans="1:16" ht="21" customHeight="1">
      <c r="A670" s="2"/>
      <c r="B670" s="2"/>
      <c r="C670" s="2"/>
      <c r="D670" s="2"/>
      <c r="E670" s="2"/>
      <c r="F670" s="2"/>
      <c r="G670" s="2"/>
      <c r="H670" s="4"/>
      <c r="I670" s="2"/>
      <c r="J670" s="2"/>
      <c r="K670" s="2"/>
      <c r="L670" s="2"/>
      <c r="M670" s="4"/>
      <c r="N670" s="4"/>
      <c r="O670" s="2"/>
      <c r="P670" s="2"/>
    </row>
    <row r="671" spans="1:16" ht="21" customHeight="1">
      <c r="A671" s="2"/>
      <c r="B671" s="2"/>
      <c r="C671" s="2"/>
      <c r="D671" s="2"/>
      <c r="E671" s="2"/>
      <c r="F671" s="2"/>
      <c r="G671" s="2"/>
      <c r="H671" s="4"/>
      <c r="I671" s="2"/>
      <c r="J671" s="2"/>
      <c r="K671" s="2"/>
      <c r="L671" s="2"/>
      <c r="M671" s="4"/>
      <c r="N671" s="4"/>
      <c r="O671" s="2"/>
      <c r="P671" s="2"/>
    </row>
    <row r="672" spans="1:16" ht="21" customHeight="1">
      <c r="A672" s="2"/>
      <c r="B672" s="2"/>
      <c r="C672" s="2"/>
      <c r="D672" s="2"/>
      <c r="E672" s="2"/>
      <c r="F672" s="2"/>
      <c r="G672" s="2"/>
      <c r="H672" s="4"/>
      <c r="I672" s="2"/>
      <c r="J672" s="2"/>
      <c r="K672" s="2"/>
      <c r="L672" s="2"/>
      <c r="M672" s="4"/>
      <c r="N672" s="4"/>
      <c r="O672" s="2"/>
      <c r="P672" s="2"/>
    </row>
    <row r="673" spans="1:16" ht="21" customHeight="1">
      <c r="A673" s="2"/>
      <c r="B673" s="2"/>
      <c r="C673" s="2"/>
      <c r="D673" s="2"/>
      <c r="E673" s="2"/>
      <c r="F673" s="2"/>
      <c r="G673" s="2"/>
      <c r="H673" s="4"/>
      <c r="I673" s="2"/>
      <c r="J673" s="2"/>
      <c r="K673" s="2"/>
      <c r="L673" s="2"/>
      <c r="M673" s="4"/>
      <c r="N673" s="4"/>
      <c r="O673" s="2"/>
      <c r="P673" s="2"/>
    </row>
    <row r="674" spans="1:16" ht="21" customHeight="1">
      <c r="A674" s="2"/>
      <c r="B674" s="2"/>
      <c r="C674" s="2"/>
      <c r="D674" s="2"/>
      <c r="E674" s="2"/>
      <c r="F674" s="2"/>
      <c r="G674" s="2"/>
      <c r="H674" s="4"/>
      <c r="I674" s="2"/>
      <c r="J674" s="2"/>
      <c r="K674" s="2"/>
      <c r="L674" s="2"/>
      <c r="M674" s="4"/>
      <c r="N674" s="4"/>
      <c r="O674" s="2"/>
      <c r="P674" s="2"/>
    </row>
    <row r="675" spans="1:16" ht="21" customHeight="1">
      <c r="A675" s="2"/>
      <c r="B675" s="2"/>
      <c r="C675" s="2"/>
      <c r="D675" s="2"/>
      <c r="E675" s="2"/>
      <c r="F675" s="2"/>
      <c r="G675" s="2"/>
      <c r="H675" s="4"/>
      <c r="I675" s="2"/>
      <c r="J675" s="2"/>
      <c r="K675" s="2"/>
      <c r="L675" s="2"/>
      <c r="M675" s="4"/>
      <c r="N675" s="4"/>
      <c r="O675" s="2"/>
      <c r="P675" s="2"/>
    </row>
    <row r="676" spans="1:16" ht="21" customHeight="1">
      <c r="A676" s="2"/>
      <c r="B676" s="2"/>
      <c r="C676" s="2"/>
      <c r="D676" s="2"/>
      <c r="E676" s="2"/>
      <c r="F676" s="2"/>
      <c r="G676" s="2"/>
      <c r="H676" s="4"/>
      <c r="I676" s="2"/>
      <c r="J676" s="2"/>
      <c r="K676" s="2"/>
      <c r="L676" s="2"/>
      <c r="M676" s="4"/>
      <c r="N676" s="4"/>
      <c r="O676" s="2"/>
      <c r="P676" s="2"/>
    </row>
    <row r="677" spans="1:16" ht="21" customHeight="1">
      <c r="A677" s="2"/>
      <c r="B677" s="2"/>
      <c r="C677" s="2"/>
      <c r="D677" s="2"/>
      <c r="E677" s="2"/>
      <c r="F677" s="2"/>
      <c r="G677" s="2"/>
      <c r="H677" s="4"/>
      <c r="I677" s="2"/>
      <c r="J677" s="2"/>
      <c r="K677" s="2"/>
      <c r="L677" s="2"/>
      <c r="M677" s="4"/>
      <c r="N677" s="4"/>
      <c r="O677" s="2"/>
      <c r="P677" s="2"/>
    </row>
    <row r="678" spans="1:16" ht="21" customHeight="1">
      <c r="A678" s="2"/>
      <c r="B678" s="2"/>
      <c r="C678" s="2"/>
      <c r="D678" s="2"/>
      <c r="E678" s="2"/>
      <c r="F678" s="2"/>
      <c r="G678" s="2"/>
      <c r="H678" s="4"/>
      <c r="I678" s="2"/>
      <c r="J678" s="2"/>
      <c r="K678" s="2"/>
      <c r="L678" s="2"/>
      <c r="M678" s="4"/>
      <c r="N678" s="4"/>
      <c r="O678" s="2"/>
      <c r="P678" s="2"/>
    </row>
    <row r="679" spans="1:16" ht="21" customHeight="1">
      <c r="A679" s="2"/>
      <c r="B679" s="2"/>
      <c r="C679" s="2"/>
      <c r="D679" s="2"/>
      <c r="E679" s="2"/>
      <c r="F679" s="2"/>
      <c r="G679" s="2"/>
      <c r="H679" s="4"/>
      <c r="I679" s="2"/>
      <c r="J679" s="2"/>
      <c r="K679" s="2"/>
      <c r="L679" s="2"/>
      <c r="M679" s="4"/>
      <c r="N679" s="4"/>
      <c r="O679" s="2"/>
      <c r="P679" s="2"/>
    </row>
    <row r="680" spans="1:16" ht="21" customHeight="1">
      <c r="A680" s="2"/>
      <c r="B680" s="2"/>
      <c r="C680" s="2"/>
      <c r="D680" s="2"/>
      <c r="E680" s="2"/>
      <c r="F680" s="2"/>
      <c r="G680" s="2"/>
      <c r="H680" s="4"/>
      <c r="I680" s="2"/>
      <c r="J680" s="2"/>
      <c r="K680" s="2"/>
      <c r="L680" s="2"/>
      <c r="M680" s="4"/>
      <c r="N680" s="4"/>
      <c r="O680" s="2"/>
      <c r="P680" s="2"/>
    </row>
    <row r="681" spans="1:16" ht="21" customHeight="1">
      <c r="A681" s="2"/>
      <c r="B681" s="2"/>
      <c r="C681" s="2"/>
      <c r="D681" s="2"/>
      <c r="E681" s="2"/>
      <c r="F681" s="2"/>
      <c r="G681" s="2"/>
      <c r="H681" s="4"/>
      <c r="I681" s="2"/>
      <c r="J681" s="2"/>
      <c r="K681" s="2"/>
      <c r="L681" s="2"/>
      <c r="M681" s="4"/>
      <c r="N681" s="4"/>
      <c r="O681" s="2"/>
      <c r="P681" s="2"/>
    </row>
    <row r="682" spans="1:16" ht="21" customHeight="1">
      <c r="A682" s="2"/>
      <c r="B682" s="2"/>
      <c r="C682" s="2"/>
      <c r="D682" s="2"/>
      <c r="E682" s="2"/>
      <c r="F682" s="2"/>
      <c r="G682" s="2"/>
      <c r="H682" s="4"/>
      <c r="I682" s="2"/>
      <c r="J682" s="2"/>
      <c r="K682" s="2"/>
      <c r="L682" s="2"/>
      <c r="M682" s="4"/>
      <c r="N682" s="4"/>
      <c r="O682" s="2"/>
      <c r="P682" s="2"/>
    </row>
    <row r="683" spans="1:16" ht="21" customHeight="1">
      <c r="A683" s="2"/>
      <c r="B683" s="2"/>
      <c r="C683" s="2"/>
      <c r="D683" s="2"/>
      <c r="E683" s="2"/>
      <c r="F683" s="2"/>
      <c r="G683" s="2"/>
      <c r="H683" s="4"/>
      <c r="I683" s="2"/>
      <c r="J683" s="2"/>
      <c r="K683" s="2"/>
      <c r="L683" s="2"/>
      <c r="M683" s="4"/>
      <c r="N683" s="4"/>
      <c r="O683" s="2"/>
      <c r="P683" s="2"/>
    </row>
    <row r="684" spans="1:16" ht="21" customHeight="1">
      <c r="A684" s="2"/>
      <c r="B684" s="2"/>
      <c r="C684" s="2"/>
      <c r="D684" s="2"/>
      <c r="E684" s="2"/>
      <c r="F684" s="2"/>
      <c r="G684" s="2"/>
      <c r="H684" s="4"/>
      <c r="I684" s="2"/>
      <c r="J684" s="2"/>
      <c r="K684" s="2"/>
      <c r="L684" s="2"/>
      <c r="M684" s="4"/>
      <c r="N684" s="4"/>
      <c r="O684" s="2"/>
      <c r="P684" s="2"/>
    </row>
    <row r="685" spans="1:16" ht="21" customHeight="1">
      <c r="A685" s="2"/>
      <c r="B685" s="2"/>
      <c r="C685" s="2"/>
      <c r="D685" s="2"/>
      <c r="E685" s="2"/>
      <c r="F685" s="2"/>
      <c r="G685" s="2"/>
      <c r="H685" s="4"/>
      <c r="I685" s="2"/>
      <c r="J685" s="2"/>
      <c r="K685" s="2"/>
      <c r="L685" s="2"/>
      <c r="M685" s="4"/>
      <c r="N685" s="4"/>
      <c r="O685" s="2"/>
      <c r="P685" s="2"/>
    </row>
    <row r="686" spans="1:16" ht="21" customHeight="1">
      <c r="A686" s="2"/>
      <c r="B686" s="2"/>
      <c r="C686" s="2"/>
      <c r="D686" s="2"/>
      <c r="E686" s="2"/>
      <c r="F686" s="2"/>
      <c r="G686" s="2"/>
      <c r="H686" s="4"/>
      <c r="I686" s="2"/>
      <c r="J686" s="2"/>
      <c r="K686" s="2"/>
      <c r="L686" s="2"/>
      <c r="M686" s="4"/>
      <c r="N686" s="4"/>
      <c r="O686" s="2"/>
      <c r="P686" s="2"/>
    </row>
    <row r="687" spans="1:16" ht="21" customHeight="1">
      <c r="A687" s="2"/>
      <c r="B687" s="2"/>
      <c r="C687" s="2"/>
      <c r="D687" s="2"/>
      <c r="E687" s="2"/>
      <c r="F687" s="2"/>
      <c r="G687" s="2"/>
      <c r="H687" s="4"/>
      <c r="I687" s="2"/>
      <c r="J687" s="2"/>
      <c r="K687" s="2"/>
      <c r="L687" s="2"/>
      <c r="M687" s="4"/>
      <c r="N687" s="4"/>
      <c r="O687" s="2"/>
      <c r="P687" s="2"/>
    </row>
    <row r="688" spans="1:16" ht="21" customHeight="1">
      <c r="A688" s="2"/>
      <c r="B688" s="2"/>
      <c r="C688" s="2"/>
      <c r="D688" s="2"/>
      <c r="E688" s="2"/>
      <c r="F688" s="2"/>
      <c r="G688" s="2"/>
      <c r="H688" s="4"/>
      <c r="I688" s="2"/>
      <c r="J688" s="2"/>
      <c r="K688" s="2"/>
      <c r="L688" s="2"/>
      <c r="M688" s="4"/>
      <c r="N688" s="4"/>
      <c r="O688" s="2"/>
      <c r="P688" s="2"/>
    </row>
    <row r="689" spans="1:16" ht="21" customHeight="1">
      <c r="A689" s="2"/>
      <c r="B689" s="2"/>
      <c r="C689" s="2"/>
      <c r="D689" s="2"/>
      <c r="E689" s="2"/>
      <c r="F689" s="2"/>
      <c r="G689" s="2"/>
      <c r="H689" s="4"/>
      <c r="I689" s="2"/>
      <c r="J689" s="2"/>
      <c r="K689" s="2"/>
      <c r="L689" s="2"/>
      <c r="M689" s="4"/>
      <c r="N689" s="4"/>
      <c r="O689" s="2"/>
      <c r="P689" s="2"/>
    </row>
    <row r="690" spans="1:16" ht="21" customHeight="1">
      <c r="A690" s="2"/>
      <c r="B690" s="2"/>
      <c r="C690" s="2"/>
      <c r="D690" s="2"/>
      <c r="E690" s="2"/>
      <c r="F690" s="2"/>
      <c r="G690" s="2"/>
      <c r="H690" s="4"/>
      <c r="I690" s="2"/>
      <c r="J690" s="2"/>
      <c r="K690" s="2"/>
      <c r="L690" s="2"/>
      <c r="M690" s="4"/>
      <c r="N690" s="4"/>
      <c r="O690" s="2"/>
      <c r="P690" s="2"/>
    </row>
    <row r="691" spans="1:16" ht="21" customHeight="1">
      <c r="A691" s="2"/>
      <c r="B691" s="2"/>
      <c r="C691" s="2"/>
      <c r="D691" s="2"/>
      <c r="E691" s="2"/>
      <c r="F691" s="2"/>
      <c r="G691" s="2"/>
      <c r="H691" s="4"/>
      <c r="I691" s="2"/>
      <c r="J691" s="2"/>
      <c r="K691" s="2"/>
      <c r="L691" s="2"/>
      <c r="M691" s="4"/>
      <c r="N691" s="4"/>
      <c r="O691" s="2"/>
      <c r="P691" s="2"/>
    </row>
    <row r="692" spans="1:16" ht="21" customHeight="1">
      <c r="A692" s="2"/>
      <c r="B692" s="2"/>
      <c r="C692" s="2"/>
      <c r="D692" s="2"/>
      <c r="E692" s="2"/>
      <c r="F692" s="2"/>
      <c r="G692" s="2"/>
      <c r="H692" s="4"/>
      <c r="I692" s="2"/>
      <c r="J692" s="2"/>
      <c r="K692" s="2"/>
      <c r="L692" s="2"/>
      <c r="M692" s="4"/>
      <c r="N692" s="4"/>
      <c r="O692" s="2"/>
      <c r="P692" s="2"/>
    </row>
    <row r="693" spans="1:16" ht="21" customHeight="1">
      <c r="A693" s="2"/>
      <c r="B693" s="2"/>
      <c r="C693" s="2"/>
      <c r="D693" s="2"/>
      <c r="E693" s="2"/>
      <c r="F693" s="2"/>
      <c r="G693" s="2"/>
      <c r="H693" s="4"/>
      <c r="I693" s="2"/>
      <c r="J693" s="2"/>
      <c r="K693" s="2"/>
      <c r="L693" s="2"/>
      <c r="M693" s="4"/>
      <c r="N693" s="4"/>
      <c r="O693" s="2"/>
      <c r="P693" s="2"/>
    </row>
    <row r="694" spans="1:16" ht="21" customHeight="1">
      <c r="A694" s="2"/>
      <c r="B694" s="2"/>
      <c r="C694" s="2"/>
      <c r="D694" s="2"/>
      <c r="E694" s="2"/>
      <c r="F694" s="2"/>
      <c r="G694" s="2"/>
      <c r="H694" s="4"/>
      <c r="I694" s="2"/>
      <c r="J694" s="2"/>
      <c r="K694" s="2"/>
      <c r="L694" s="2"/>
      <c r="M694" s="4"/>
      <c r="N694" s="4"/>
      <c r="O694" s="2"/>
      <c r="P694" s="2"/>
    </row>
    <row r="695" spans="1:16" ht="21" customHeight="1">
      <c r="A695" s="2"/>
      <c r="B695" s="2"/>
      <c r="C695" s="2"/>
      <c r="D695" s="2"/>
      <c r="E695" s="2"/>
      <c r="F695" s="2"/>
      <c r="G695" s="2"/>
      <c r="H695" s="4"/>
      <c r="I695" s="2"/>
      <c r="J695" s="2"/>
      <c r="K695" s="2"/>
      <c r="L695" s="2"/>
      <c r="M695" s="4"/>
      <c r="N695" s="4"/>
      <c r="O695" s="2"/>
      <c r="P695" s="2"/>
    </row>
    <row r="696" spans="1:16" ht="21" customHeight="1">
      <c r="A696" s="2"/>
      <c r="B696" s="2"/>
      <c r="C696" s="2"/>
      <c r="D696" s="2"/>
      <c r="E696" s="2"/>
      <c r="F696" s="2"/>
      <c r="G696" s="2"/>
      <c r="H696" s="4"/>
      <c r="I696" s="2"/>
      <c r="J696" s="2"/>
      <c r="K696" s="2"/>
      <c r="L696" s="2"/>
      <c r="M696" s="4"/>
      <c r="N696" s="4"/>
      <c r="O696" s="2"/>
      <c r="P696" s="2"/>
    </row>
    <row r="697" spans="1:16" ht="21" customHeight="1">
      <c r="A697" s="2"/>
      <c r="B697" s="2"/>
      <c r="C697" s="2"/>
      <c r="D697" s="2"/>
      <c r="E697" s="2"/>
      <c r="F697" s="2"/>
      <c r="G697" s="2"/>
      <c r="H697" s="4"/>
      <c r="I697" s="2"/>
      <c r="J697" s="2"/>
      <c r="K697" s="2"/>
      <c r="L697" s="2"/>
      <c r="M697" s="4"/>
      <c r="N697" s="4"/>
      <c r="O697" s="2"/>
      <c r="P697" s="2"/>
    </row>
    <row r="698" spans="1:16" ht="21" customHeight="1">
      <c r="A698" s="2"/>
      <c r="B698" s="2"/>
      <c r="C698" s="2"/>
      <c r="D698" s="2"/>
      <c r="E698" s="2"/>
      <c r="F698" s="2"/>
      <c r="G698" s="2"/>
      <c r="H698" s="4"/>
      <c r="I698" s="2"/>
      <c r="J698" s="2"/>
      <c r="K698" s="2"/>
      <c r="L698" s="2"/>
      <c r="M698" s="4"/>
      <c r="N698" s="4"/>
      <c r="O698" s="2"/>
      <c r="P698" s="2"/>
    </row>
    <row r="699" spans="1:16" ht="21" customHeight="1">
      <c r="A699" s="2"/>
      <c r="B699" s="2"/>
      <c r="C699" s="2"/>
      <c r="D699" s="2"/>
      <c r="E699" s="2"/>
      <c r="F699" s="2"/>
      <c r="G699" s="2"/>
      <c r="H699" s="4"/>
      <c r="I699" s="2"/>
      <c r="J699" s="2"/>
      <c r="K699" s="2"/>
      <c r="L699" s="2"/>
      <c r="M699" s="4"/>
      <c r="N699" s="4"/>
      <c r="O699" s="2"/>
      <c r="P699" s="2"/>
    </row>
    <row r="700" spans="1:16" ht="21" customHeight="1">
      <c r="A700" s="2"/>
      <c r="B700" s="2"/>
      <c r="C700" s="2"/>
      <c r="D700" s="2"/>
      <c r="E700" s="2"/>
      <c r="F700" s="2"/>
      <c r="G700" s="2"/>
      <c r="H700" s="4"/>
      <c r="I700" s="2"/>
      <c r="J700" s="2"/>
      <c r="K700" s="2"/>
      <c r="L700" s="2"/>
      <c r="M700" s="4"/>
      <c r="N700" s="4"/>
      <c r="O700" s="2"/>
      <c r="P700" s="2"/>
    </row>
    <row r="701" spans="1:16" ht="21" customHeight="1">
      <c r="A701" s="2"/>
      <c r="B701" s="2"/>
      <c r="C701" s="2"/>
      <c r="D701" s="2"/>
      <c r="E701" s="2"/>
      <c r="F701" s="2"/>
      <c r="G701" s="2"/>
      <c r="H701" s="4"/>
      <c r="I701" s="2"/>
      <c r="J701" s="2"/>
      <c r="K701" s="2"/>
      <c r="L701" s="2"/>
      <c r="M701" s="4"/>
      <c r="N701" s="4"/>
      <c r="O701" s="2"/>
      <c r="P701" s="2"/>
    </row>
    <row r="702" spans="1:16" ht="21" customHeight="1">
      <c r="A702" s="2"/>
      <c r="B702" s="2"/>
      <c r="C702" s="2"/>
      <c r="D702" s="2"/>
      <c r="E702" s="2"/>
      <c r="F702" s="2"/>
      <c r="G702" s="2"/>
      <c r="H702" s="4"/>
      <c r="I702" s="2"/>
      <c r="J702" s="2"/>
      <c r="K702" s="2"/>
      <c r="L702" s="2"/>
      <c r="M702" s="4"/>
      <c r="N702" s="4"/>
      <c r="O702" s="2"/>
      <c r="P702" s="2"/>
    </row>
    <row r="703" spans="1:16" ht="21" customHeight="1">
      <c r="A703" s="2"/>
      <c r="B703" s="2"/>
      <c r="C703" s="2"/>
      <c r="D703" s="2"/>
      <c r="E703" s="2"/>
      <c r="F703" s="2"/>
      <c r="G703" s="2"/>
      <c r="H703" s="4"/>
      <c r="I703" s="2"/>
      <c r="J703" s="2"/>
      <c r="K703" s="2"/>
      <c r="L703" s="2"/>
      <c r="M703" s="4"/>
      <c r="N703" s="4"/>
      <c r="O703" s="2"/>
      <c r="P703" s="2"/>
    </row>
    <row r="704" spans="1:16" ht="21" customHeight="1">
      <c r="A704" s="2"/>
      <c r="B704" s="2"/>
      <c r="C704" s="2"/>
      <c r="D704" s="2"/>
      <c r="E704" s="2"/>
      <c r="F704" s="2"/>
      <c r="G704" s="2"/>
      <c r="H704" s="4"/>
      <c r="I704" s="2"/>
      <c r="J704" s="2"/>
      <c r="K704" s="2"/>
      <c r="L704" s="2"/>
      <c r="M704" s="4"/>
      <c r="N704" s="4"/>
      <c r="O704" s="2"/>
      <c r="P704" s="2"/>
    </row>
    <row r="705" spans="1:16" ht="21" customHeight="1">
      <c r="A705" s="2"/>
      <c r="B705" s="2"/>
      <c r="C705" s="2"/>
      <c r="D705" s="2"/>
      <c r="E705" s="2"/>
      <c r="F705" s="2"/>
      <c r="G705" s="2"/>
      <c r="H705" s="4"/>
      <c r="I705" s="2"/>
      <c r="J705" s="2"/>
      <c r="K705" s="2"/>
      <c r="L705" s="2"/>
      <c r="M705" s="4"/>
      <c r="N705" s="4"/>
      <c r="O705" s="2"/>
      <c r="P705" s="2"/>
    </row>
    <row r="706" spans="1:16" ht="21" customHeight="1">
      <c r="A706" s="2"/>
      <c r="B706" s="2"/>
      <c r="C706" s="2"/>
      <c r="D706" s="2"/>
      <c r="E706" s="2"/>
      <c r="F706" s="2"/>
      <c r="G706" s="2"/>
      <c r="H706" s="4"/>
      <c r="I706" s="2"/>
      <c r="J706" s="2"/>
      <c r="K706" s="2"/>
      <c r="L706" s="2"/>
      <c r="M706" s="4"/>
      <c r="N706" s="4"/>
      <c r="O706" s="2"/>
      <c r="P706" s="2"/>
    </row>
    <row r="707" spans="1:16" ht="21" customHeight="1">
      <c r="A707" s="2"/>
      <c r="B707" s="2"/>
      <c r="C707" s="2"/>
      <c r="D707" s="2"/>
      <c r="E707" s="2"/>
      <c r="F707" s="2"/>
      <c r="G707" s="2"/>
      <c r="H707" s="4"/>
      <c r="I707" s="2"/>
      <c r="J707" s="2"/>
      <c r="K707" s="2"/>
      <c r="L707" s="2"/>
      <c r="M707" s="4"/>
      <c r="N707" s="4"/>
      <c r="O707" s="2"/>
      <c r="P707" s="2"/>
    </row>
    <row r="708" spans="1:16" ht="21" customHeight="1">
      <c r="A708" s="2"/>
      <c r="B708" s="2"/>
      <c r="C708" s="2"/>
      <c r="D708" s="2"/>
      <c r="E708" s="2"/>
      <c r="F708" s="2"/>
      <c r="G708" s="2"/>
      <c r="H708" s="4"/>
      <c r="I708" s="2"/>
      <c r="J708" s="2"/>
      <c r="K708" s="2"/>
      <c r="L708" s="2"/>
      <c r="M708" s="4"/>
      <c r="N708" s="4"/>
      <c r="O708" s="2"/>
      <c r="P708" s="2"/>
    </row>
    <row r="709" spans="1:16" ht="21" customHeight="1">
      <c r="A709" s="2"/>
      <c r="B709" s="2"/>
      <c r="C709" s="2"/>
      <c r="D709" s="2"/>
      <c r="E709" s="2"/>
      <c r="F709" s="2"/>
      <c r="G709" s="2"/>
      <c r="H709" s="4"/>
      <c r="I709" s="2"/>
      <c r="J709" s="2"/>
      <c r="K709" s="2"/>
      <c r="L709" s="2"/>
      <c r="M709" s="4"/>
      <c r="N709" s="4"/>
      <c r="O709" s="2"/>
      <c r="P709" s="2"/>
    </row>
    <row r="710" spans="1:16" ht="21" customHeight="1">
      <c r="A710" s="2"/>
      <c r="B710" s="2"/>
      <c r="C710" s="2"/>
      <c r="D710" s="2"/>
      <c r="E710" s="2"/>
      <c r="F710" s="2"/>
      <c r="G710" s="2"/>
      <c r="H710" s="4"/>
      <c r="I710" s="2"/>
      <c r="J710" s="2"/>
      <c r="K710" s="2"/>
      <c r="L710" s="2"/>
      <c r="M710" s="4"/>
      <c r="N710" s="4"/>
      <c r="O710" s="2"/>
      <c r="P710" s="2"/>
    </row>
    <row r="711" spans="1:16" ht="21" customHeight="1">
      <c r="A711" s="2"/>
      <c r="B711" s="2"/>
      <c r="C711" s="2"/>
      <c r="D711" s="2"/>
      <c r="E711" s="2"/>
      <c r="F711" s="2"/>
      <c r="G711" s="2"/>
      <c r="H711" s="4"/>
      <c r="I711" s="2"/>
      <c r="J711" s="2"/>
      <c r="K711" s="2"/>
      <c r="L711" s="2"/>
      <c r="M711" s="4"/>
      <c r="N711" s="4"/>
      <c r="O711" s="2"/>
      <c r="P711" s="2"/>
    </row>
    <row r="712" spans="1:16" ht="21" customHeight="1">
      <c r="A712" s="2"/>
      <c r="B712" s="2"/>
      <c r="C712" s="2"/>
      <c r="D712" s="2"/>
      <c r="E712" s="2"/>
      <c r="F712" s="2"/>
      <c r="G712" s="2"/>
      <c r="H712" s="4"/>
      <c r="I712" s="2"/>
      <c r="J712" s="2"/>
      <c r="K712" s="2"/>
      <c r="L712" s="2"/>
      <c r="M712" s="4"/>
      <c r="N712" s="4"/>
      <c r="O712" s="2"/>
      <c r="P712" s="2"/>
    </row>
    <row r="713" spans="1:16" ht="21" customHeight="1">
      <c r="A713" s="2"/>
      <c r="B713" s="2"/>
      <c r="C713" s="2"/>
      <c r="D713" s="2"/>
      <c r="E713" s="2"/>
      <c r="F713" s="2"/>
      <c r="G713" s="2"/>
      <c r="H713" s="4"/>
      <c r="I713" s="2"/>
      <c r="J713" s="2"/>
      <c r="K713" s="2"/>
      <c r="L713" s="2"/>
      <c r="M713" s="4"/>
      <c r="N713" s="4"/>
      <c r="O713" s="2"/>
      <c r="P713" s="2"/>
    </row>
    <row r="714" spans="1:16" ht="21" customHeight="1">
      <c r="A714" s="2"/>
      <c r="B714" s="2"/>
      <c r="C714" s="2"/>
      <c r="D714" s="2"/>
      <c r="E714" s="2"/>
      <c r="F714" s="2"/>
      <c r="G714" s="2"/>
      <c r="H714" s="4"/>
      <c r="I714" s="2"/>
      <c r="J714" s="2"/>
      <c r="K714" s="2"/>
      <c r="L714" s="2"/>
      <c r="M714" s="4"/>
      <c r="N714" s="4"/>
      <c r="O714" s="2"/>
      <c r="P714" s="2"/>
    </row>
    <row r="715" spans="1:16" ht="21" customHeight="1">
      <c r="A715" s="2"/>
      <c r="B715" s="2"/>
      <c r="C715" s="2"/>
      <c r="D715" s="2"/>
      <c r="E715" s="2"/>
      <c r="F715" s="2"/>
      <c r="G715" s="2"/>
      <c r="H715" s="4"/>
      <c r="I715" s="2"/>
      <c r="J715" s="2"/>
      <c r="K715" s="2"/>
      <c r="L715" s="2"/>
      <c r="M715" s="4"/>
      <c r="N715" s="4"/>
      <c r="O715" s="2"/>
      <c r="P715" s="2"/>
    </row>
    <row r="716" spans="1:16" ht="21" customHeight="1">
      <c r="A716" s="2"/>
      <c r="B716" s="2"/>
      <c r="C716" s="2"/>
      <c r="D716" s="2"/>
      <c r="E716" s="2"/>
      <c r="F716" s="2"/>
      <c r="G716" s="2"/>
      <c r="H716" s="4"/>
      <c r="I716" s="2"/>
      <c r="J716" s="2"/>
      <c r="K716" s="2"/>
      <c r="L716" s="2"/>
      <c r="M716" s="4"/>
      <c r="N716" s="4"/>
      <c r="O716" s="2"/>
      <c r="P716" s="2"/>
    </row>
    <row r="717" spans="1:16" ht="21" customHeight="1">
      <c r="A717" s="2"/>
      <c r="B717" s="2"/>
      <c r="C717" s="2"/>
      <c r="D717" s="2"/>
      <c r="E717" s="2"/>
      <c r="F717" s="2"/>
      <c r="G717" s="2"/>
      <c r="H717" s="4"/>
      <c r="I717" s="2"/>
      <c r="J717" s="2"/>
      <c r="K717" s="2"/>
      <c r="L717" s="2"/>
      <c r="M717" s="4"/>
      <c r="N717" s="4"/>
      <c r="O717" s="2"/>
      <c r="P717" s="2"/>
    </row>
    <row r="718" spans="1:16" ht="21" customHeight="1">
      <c r="A718" s="2"/>
      <c r="B718" s="2"/>
      <c r="C718" s="2"/>
      <c r="D718" s="2"/>
      <c r="E718" s="2"/>
      <c r="F718" s="2"/>
      <c r="G718" s="2"/>
      <c r="H718" s="4"/>
      <c r="I718" s="2"/>
      <c r="J718" s="2"/>
      <c r="K718" s="2"/>
      <c r="L718" s="2"/>
      <c r="M718" s="4"/>
      <c r="N718" s="4"/>
      <c r="O718" s="2"/>
      <c r="P718" s="2"/>
    </row>
    <row r="719" spans="1:16" ht="21" customHeight="1">
      <c r="A719" s="2"/>
      <c r="B719" s="2"/>
      <c r="C719" s="2"/>
      <c r="D719" s="2"/>
      <c r="E719" s="2"/>
      <c r="F719" s="2"/>
      <c r="G719" s="2"/>
      <c r="H719" s="4"/>
      <c r="I719" s="2"/>
      <c r="J719" s="2"/>
      <c r="K719" s="2"/>
      <c r="L719" s="2"/>
      <c r="M719" s="4"/>
      <c r="N719" s="4"/>
      <c r="O719" s="2"/>
      <c r="P719" s="2"/>
    </row>
    <row r="720" spans="1:16" ht="21" customHeight="1">
      <c r="A720" s="2"/>
      <c r="B720" s="2"/>
      <c r="C720" s="2"/>
      <c r="D720" s="2"/>
      <c r="E720" s="2"/>
      <c r="F720" s="2"/>
      <c r="G720" s="2"/>
      <c r="H720" s="4"/>
      <c r="I720" s="2"/>
      <c r="J720" s="2"/>
      <c r="K720" s="2"/>
      <c r="L720" s="2"/>
      <c r="M720" s="4"/>
      <c r="N720" s="4"/>
      <c r="O720" s="2"/>
      <c r="P720" s="2"/>
    </row>
    <row r="721" spans="1:16" ht="21" customHeight="1">
      <c r="A721" s="2"/>
      <c r="B721" s="2"/>
      <c r="C721" s="2"/>
      <c r="D721" s="2"/>
      <c r="E721" s="2"/>
      <c r="F721" s="2"/>
      <c r="G721" s="2"/>
      <c r="H721" s="4"/>
      <c r="I721" s="2"/>
      <c r="J721" s="2"/>
      <c r="K721" s="2"/>
      <c r="L721" s="2"/>
      <c r="M721" s="4"/>
      <c r="N721" s="4"/>
      <c r="O721" s="2"/>
      <c r="P721" s="2"/>
    </row>
    <row r="722" spans="1:16" ht="21" customHeight="1">
      <c r="A722" s="2"/>
      <c r="B722" s="2"/>
      <c r="C722" s="2"/>
      <c r="D722" s="2"/>
      <c r="E722" s="2"/>
      <c r="F722" s="2"/>
      <c r="G722" s="2"/>
      <c r="H722" s="4"/>
      <c r="I722" s="2"/>
      <c r="J722" s="2"/>
      <c r="K722" s="2"/>
      <c r="L722" s="2"/>
      <c r="M722" s="4"/>
      <c r="N722" s="4"/>
      <c r="O722" s="2"/>
      <c r="P722" s="2"/>
    </row>
    <row r="723" spans="1:16" ht="21" customHeight="1">
      <c r="A723" s="2"/>
      <c r="B723" s="2"/>
      <c r="C723" s="2"/>
      <c r="D723" s="2"/>
      <c r="E723" s="2"/>
      <c r="F723" s="2"/>
      <c r="G723" s="2"/>
      <c r="H723" s="4"/>
      <c r="I723" s="2"/>
      <c r="J723" s="2"/>
      <c r="K723" s="2"/>
      <c r="L723" s="2"/>
      <c r="M723" s="4"/>
      <c r="N723" s="4"/>
      <c r="O723" s="2"/>
      <c r="P723" s="2"/>
    </row>
    <row r="724" spans="1:16" ht="21" customHeight="1">
      <c r="A724" s="2"/>
      <c r="B724" s="2"/>
      <c r="C724" s="2"/>
      <c r="D724" s="2"/>
      <c r="E724" s="2"/>
      <c r="F724" s="2"/>
      <c r="G724" s="2"/>
      <c r="H724" s="4"/>
      <c r="I724" s="2"/>
      <c r="J724" s="2"/>
      <c r="K724" s="2"/>
      <c r="L724" s="2"/>
      <c r="M724" s="4"/>
      <c r="N724" s="4"/>
      <c r="O724" s="2"/>
      <c r="P724" s="2"/>
    </row>
    <row r="725" spans="1:16" ht="21" customHeight="1">
      <c r="A725" s="2"/>
      <c r="B725" s="2"/>
      <c r="C725" s="2"/>
      <c r="D725" s="2"/>
      <c r="E725" s="2"/>
      <c r="F725" s="2"/>
      <c r="G725" s="2"/>
      <c r="H725" s="4"/>
      <c r="I725" s="2"/>
      <c r="J725" s="2"/>
      <c r="K725" s="2"/>
      <c r="L725" s="2"/>
      <c r="M725" s="4"/>
      <c r="N725" s="4"/>
      <c r="O725" s="2"/>
      <c r="P725" s="2"/>
    </row>
    <row r="726" spans="1:16" ht="21" customHeight="1">
      <c r="A726" s="2"/>
      <c r="B726" s="2"/>
      <c r="C726" s="2"/>
      <c r="D726" s="2"/>
      <c r="E726" s="2"/>
      <c r="F726" s="2"/>
      <c r="G726" s="2"/>
      <c r="H726" s="4"/>
      <c r="I726" s="2"/>
      <c r="J726" s="2"/>
      <c r="K726" s="2"/>
      <c r="L726" s="2"/>
      <c r="M726" s="4"/>
      <c r="N726" s="4"/>
      <c r="O726" s="2"/>
      <c r="P726" s="2"/>
    </row>
    <row r="727" spans="1:16" ht="21" customHeight="1">
      <c r="A727" s="2"/>
      <c r="B727" s="2"/>
      <c r="C727" s="2"/>
      <c r="D727" s="2"/>
      <c r="E727" s="2"/>
      <c r="F727" s="2"/>
      <c r="G727" s="2"/>
      <c r="H727" s="4"/>
      <c r="I727" s="2"/>
      <c r="J727" s="2"/>
      <c r="K727" s="2"/>
      <c r="L727" s="2"/>
      <c r="M727" s="4"/>
      <c r="N727" s="4"/>
      <c r="O727" s="2"/>
      <c r="P727" s="2"/>
    </row>
    <row r="728" spans="1:16" ht="21" customHeight="1">
      <c r="A728" s="2"/>
      <c r="B728" s="2"/>
      <c r="C728" s="2"/>
      <c r="D728" s="2"/>
      <c r="E728" s="2"/>
      <c r="F728" s="2"/>
      <c r="G728" s="2"/>
      <c r="H728" s="4"/>
      <c r="I728" s="2"/>
      <c r="J728" s="2"/>
      <c r="K728" s="2"/>
      <c r="L728" s="2"/>
      <c r="M728" s="4"/>
      <c r="N728" s="4"/>
      <c r="O728" s="2"/>
      <c r="P728" s="2"/>
    </row>
    <row r="729" spans="1:16" ht="21" customHeight="1">
      <c r="A729" s="2"/>
      <c r="B729" s="2"/>
      <c r="C729" s="2"/>
      <c r="D729" s="2"/>
      <c r="E729" s="2"/>
      <c r="F729" s="2"/>
      <c r="G729" s="2"/>
      <c r="H729" s="4"/>
      <c r="I729" s="2"/>
      <c r="J729" s="2"/>
      <c r="K729" s="2"/>
      <c r="L729" s="2"/>
      <c r="M729" s="4"/>
      <c r="N729" s="4"/>
      <c r="O729" s="2"/>
      <c r="P729" s="2"/>
    </row>
    <row r="730" spans="1:16" ht="21" customHeight="1">
      <c r="A730" s="2"/>
      <c r="B730" s="2"/>
      <c r="C730" s="2"/>
      <c r="D730" s="2"/>
      <c r="E730" s="2"/>
      <c r="F730" s="2"/>
      <c r="G730" s="2"/>
      <c r="H730" s="4"/>
      <c r="I730" s="2"/>
      <c r="J730" s="2"/>
      <c r="K730" s="2"/>
      <c r="L730" s="2"/>
      <c r="M730" s="4"/>
      <c r="N730" s="4"/>
      <c r="O730" s="2"/>
      <c r="P730" s="2"/>
    </row>
    <row r="731" spans="1:16" ht="21" customHeight="1">
      <c r="A731" s="2"/>
      <c r="B731" s="2"/>
      <c r="C731" s="2"/>
      <c r="D731" s="2"/>
      <c r="E731" s="2"/>
      <c r="F731" s="2"/>
      <c r="G731" s="2"/>
      <c r="H731" s="4"/>
      <c r="I731" s="2"/>
      <c r="J731" s="2"/>
      <c r="K731" s="2"/>
      <c r="L731" s="2"/>
      <c r="M731" s="4"/>
      <c r="N731" s="4"/>
      <c r="O731" s="2"/>
      <c r="P731" s="2"/>
    </row>
    <row r="732" spans="1:16" ht="21" customHeight="1">
      <c r="A732" s="2"/>
      <c r="B732" s="2"/>
      <c r="C732" s="2"/>
      <c r="D732" s="2"/>
      <c r="E732" s="2"/>
      <c r="F732" s="2"/>
      <c r="G732" s="2"/>
      <c r="H732" s="4"/>
      <c r="I732" s="2"/>
      <c r="J732" s="2"/>
      <c r="K732" s="2"/>
      <c r="L732" s="2"/>
      <c r="M732" s="4"/>
      <c r="N732" s="4"/>
      <c r="O732" s="2"/>
      <c r="P732" s="2"/>
    </row>
    <row r="733" spans="1:16" ht="21" customHeight="1">
      <c r="A733" s="2"/>
      <c r="B733" s="2"/>
      <c r="C733" s="2"/>
      <c r="D733" s="2"/>
      <c r="E733" s="2"/>
      <c r="F733" s="2"/>
      <c r="G733" s="2"/>
      <c r="H733" s="4"/>
      <c r="I733" s="2"/>
      <c r="J733" s="2"/>
      <c r="K733" s="2"/>
      <c r="L733" s="2"/>
      <c r="M733" s="4"/>
      <c r="N733" s="4"/>
      <c r="O733" s="2"/>
      <c r="P733" s="2"/>
    </row>
    <row r="734" spans="1:16" ht="21" customHeight="1">
      <c r="A734" s="2"/>
      <c r="B734" s="2"/>
      <c r="C734" s="2"/>
      <c r="D734" s="2"/>
      <c r="E734" s="2"/>
      <c r="F734" s="2"/>
      <c r="G734" s="2"/>
      <c r="H734" s="4"/>
      <c r="I734" s="2"/>
      <c r="J734" s="2"/>
      <c r="K734" s="2"/>
      <c r="L734" s="2"/>
      <c r="M734" s="4"/>
      <c r="N734" s="4"/>
      <c r="O734" s="2"/>
      <c r="P734" s="2"/>
    </row>
    <row r="735" spans="1:16" ht="21" customHeight="1">
      <c r="A735" s="2"/>
      <c r="B735" s="2"/>
      <c r="C735" s="2"/>
      <c r="D735" s="2"/>
      <c r="E735" s="2"/>
      <c r="F735" s="2"/>
      <c r="G735" s="2"/>
      <c r="H735" s="4"/>
      <c r="I735" s="2"/>
      <c r="J735" s="2"/>
      <c r="K735" s="2"/>
      <c r="L735" s="2"/>
      <c r="M735" s="4"/>
      <c r="N735" s="4"/>
      <c r="O735" s="2"/>
      <c r="P735" s="2"/>
    </row>
    <row r="736" spans="1:16" ht="21" customHeight="1">
      <c r="A736" s="2"/>
      <c r="B736" s="2"/>
      <c r="C736" s="2"/>
      <c r="D736" s="2"/>
      <c r="E736" s="2"/>
      <c r="F736" s="2"/>
      <c r="G736" s="2"/>
      <c r="H736" s="4"/>
      <c r="I736" s="2"/>
      <c r="J736" s="2"/>
      <c r="K736" s="2"/>
      <c r="L736" s="2"/>
      <c r="M736" s="4"/>
      <c r="N736" s="4"/>
      <c r="O736" s="2"/>
      <c r="P736" s="2"/>
    </row>
    <row r="737" spans="1:16" ht="21" customHeight="1">
      <c r="A737" s="2"/>
      <c r="B737" s="2"/>
      <c r="C737" s="2"/>
      <c r="D737" s="2"/>
      <c r="E737" s="2"/>
      <c r="F737" s="2"/>
      <c r="G737" s="2"/>
      <c r="H737" s="4"/>
      <c r="I737" s="2"/>
      <c r="J737" s="2"/>
      <c r="K737" s="2"/>
      <c r="L737" s="2"/>
      <c r="M737" s="4"/>
      <c r="N737" s="4"/>
      <c r="O737" s="2"/>
      <c r="P737" s="2"/>
    </row>
    <row r="738" spans="1:16" ht="21" customHeight="1">
      <c r="A738" s="2"/>
      <c r="B738" s="2"/>
      <c r="C738" s="2"/>
      <c r="D738" s="2"/>
      <c r="E738" s="2"/>
      <c r="F738" s="2"/>
      <c r="G738" s="2"/>
      <c r="H738" s="4"/>
      <c r="I738" s="2"/>
      <c r="J738" s="2"/>
      <c r="K738" s="2"/>
      <c r="L738" s="2"/>
      <c r="M738" s="4"/>
      <c r="N738" s="4"/>
      <c r="O738" s="2"/>
      <c r="P738" s="2"/>
    </row>
    <row r="739" spans="1:16" ht="21" customHeight="1">
      <c r="A739" s="2"/>
      <c r="B739" s="2"/>
      <c r="C739" s="2"/>
      <c r="D739" s="2"/>
      <c r="E739" s="2"/>
      <c r="F739" s="2"/>
      <c r="G739" s="2"/>
      <c r="H739" s="4"/>
      <c r="I739" s="2"/>
      <c r="J739" s="2"/>
      <c r="K739" s="2"/>
      <c r="L739" s="2"/>
      <c r="M739" s="4"/>
      <c r="N739" s="4"/>
      <c r="O739" s="2"/>
      <c r="P739" s="2"/>
    </row>
    <row r="740" spans="1:16" ht="21" customHeight="1">
      <c r="A740" s="2"/>
      <c r="B740" s="2"/>
      <c r="C740" s="2"/>
      <c r="D740" s="2"/>
      <c r="E740" s="2"/>
      <c r="F740" s="2"/>
      <c r="G740" s="2"/>
      <c r="H740" s="4"/>
      <c r="I740" s="2"/>
      <c r="J740" s="2"/>
      <c r="K740" s="2"/>
      <c r="L740" s="2"/>
      <c r="M740" s="4"/>
      <c r="N740" s="4"/>
      <c r="O740" s="2"/>
      <c r="P740" s="2"/>
    </row>
    <row r="741" spans="1:16" ht="21" customHeight="1">
      <c r="A741" s="2"/>
      <c r="B741" s="2"/>
      <c r="C741" s="2"/>
      <c r="D741" s="2"/>
      <c r="E741" s="2"/>
      <c r="F741" s="2"/>
      <c r="G741" s="2"/>
      <c r="H741" s="4"/>
      <c r="I741" s="2"/>
      <c r="J741" s="2"/>
      <c r="K741" s="2"/>
      <c r="L741" s="2"/>
      <c r="M741" s="4"/>
      <c r="N741" s="4"/>
      <c r="O741" s="2"/>
      <c r="P741" s="2"/>
    </row>
    <row r="742" spans="1:16" ht="21" customHeight="1">
      <c r="A742" s="2"/>
      <c r="B742" s="2"/>
      <c r="C742" s="2"/>
      <c r="D742" s="2"/>
      <c r="E742" s="2"/>
      <c r="F742" s="2"/>
      <c r="G742" s="2"/>
      <c r="H742" s="4"/>
      <c r="I742" s="2"/>
      <c r="J742" s="2"/>
      <c r="K742" s="2"/>
      <c r="L742" s="2"/>
      <c r="M742" s="4"/>
      <c r="N742" s="4"/>
      <c r="O742" s="2"/>
      <c r="P742" s="2"/>
    </row>
    <row r="743" spans="1:16" ht="21" customHeight="1">
      <c r="A743" s="2"/>
      <c r="B743" s="2"/>
      <c r="C743" s="2"/>
      <c r="D743" s="2"/>
      <c r="E743" s="2"/>
      <c r="F743" s="2"/>
      <c r="G743" s="2"/>
      <c r="H743" s="4"/>
      <c r="I743" s="2"/>
      <c r="J743" s="2"/>
      <c r="K743" s="2"/>
      <c r="L743" s="2"/>
      <c r="M743" s="4"/>
      <c r="N743" s="4"/>
      <c r="O743" s="2"/>
      <c r="P743" s="2"/>
    </row>
    <row r="744" spans="1:16" ht="21" customHeight="1">
      <c r="A744" s="2"/>
      <c r="B744" s="2"/>
      <c r="C744" s="2"/>
      <c r="D744" s="2"/>
      <c r="E744" s="2"/>
      <c r="F744" s="2"/>
      <c r="G744" s="2"/>
      <c r="H744" s="4"/>
      <c r="I744" s="2"/>
      <c r="J744" s="2"/>
      <c r="K744" s="2"/>
      <c r="L744" s="2"/>
      <c r="M744" s="4"/>
      <c r="N744" s="4"/>
      <c r="O744" s="2"/>
      <c r="P744" s="2"/>
    </row>
    <row r="745" spans="1:16" ht="21" customHeight="1">
      <c r="A745" s="2"/>
      <c r="B745" s="2"/>
      <c r="C745" s="2"/>
      <c r="D745" s="2"/>
      <c r="E745" s="2"/>
      <c r="F745" s="2"/>
      <c r="G745" s="2"/>
      <c r="H745" s="4"/>
      <c r="I745" s="2"/>
      <c r="J745" s="2"/>
      <c r="K745" s="2"/>
      <c r="L745" s="2"/>
      <c r="M745" s="4"/>
      <c r="N745" s="4"/>
      <c r="O745" s="2"/>
      <c r="P745" s="2"/>
    </row>
    <row r="746" spans="1:16" ht="21" customHeight="1">
      <c r="A746" s="2"/>
      <c r="B746" s="2"/>
      <c r="C746" s="2"/>
      <c r="D746" s="2"/>
      <c r="E746" s="2"/>
      <c r="F746" s="2"/>
      <c r="G746" s="2"/>
      <c r="H746" s="4"/>
      <c r="I746" s="2"/>
      <c r="J746" s="2"/>
      <c r="K746" s="2"/>
      <c r="L746" s="2"/>
      <c r="M746" s="4"/>
      <c r="N746" s="4"/>
      <c r="O746" s="2"/>
      <c r="P746" s="2"/>
    </row>
    <row r="747" spans="1:16" ht="21" customHeight="1">
      <c r="A747" s="2"/>
      <c r="B747" s="2"/>
      <c r="C747" s="2"/>
      <c r="D747" s="2"/>
      <c r="E747" s="2"/>
      <c r="F747" s="2"/>
      <c r="G747" s="2"/>
      <c r="H747" s="4"/>
      <c r="I747" s="2"/>
      <c r="J747" s="2"/>
      <c r="K747" s="2"/>
      <c r="L747" s="2"/>
      <c r="M747" s="4"/>
      <c r="N747" s="4"/>
      <c r="O747" s="2"/>
      <c r="P747" s="2"/>
    </row>
    <row r="748" spans="1:16" ht="21" customHeight="1">
      <c r="A748" s="2"/>
      <c r="B748" s="2"/>
      <c r="C748" s="2"/>
      <c r="D748" s="2"/>
      <c r="E748" s="2"/>
      <c r="F748" s="2"/>
      <c r="G748" s="2"/>
      <c r="H748" s="4"/>
      <c r="I748" s="2"/>
      <c r="J748" s="2"/>
      <c r="K748" s="2"/>
      <c r="L748" s="2"/>
      <c r="M748" s="4"/>
      <c r="N748" s="4"/>
      <c r="O748" s="2"/>
      <c r="P748" s="2"/>
    </row>
    <row r="749" spans="1:16" ht="21" customHeight="1">
      <c r="A749" s="2"/>
      <c r="B749" s="2"/>
      <c r="C749" s="2"/>
      <c r="D749" s="2"/>
      <c r="E749" s="2"/>
      <c r="F749" s="2"/>
      <c r="G749" s="2"/>
      <c r="H749" s="4"/>
      <c r="I749" s="2"/>
      <c r="J749" s="2"/>
      <c r="K749" s="2"/>
      <c r="L749" s="2"/>
      <c r="M749" s="4"/>
      <c r="N749" s="4"/>
      <c r="O749" s="2"/>
      <c r="P749" s="2"/>
    </row>
    <row r="750" spans="1:16" ht="21" customHeight="1">
      <c r="A750" s="2"/>
      <c r="B750" s="2"/>
      <c r="C750" s="2"/>
      <c r="D750" s="2"/>
      <c r="E750" s="2"/>
      <c r="F750" s="2"/>
      <c r="G750" s="2"/>
      <c r="H750" s="4"/>
      <c r="I750" s="2"/>
      <c r="J750" s="2"/>
      <c r="K750" s="2"/>
      <c r="L750" s="2"/>
      <c r="M750" s="4"/>
      <c r="N750" s="4"/>
      <c r="O750" s="2"/>
      <c r="P750" s="2"/>
    </row>
    <row r="751" spans="1:16" ht="21" customHeight="1">
      <c r="A751" s="2"/>
      <c r="B751" s="2"/>
      <c r="C751" s="2"/>
      <c r="D751" s="2"/>
      <c r="E751" s="2"/>
      <c r="F751" s="2"/>
      <c r="G751" s="2"/>
      <c r="H751" s="4"/>
      <c r="I751" s="2"/>
      <c r="J751" s="2"/>
      <c r="K751" s="2"/>
      <c r="L751" s="2"/>
      <c r="M751" s="4"/>
      <c r="N751" s="4"/>
      <c r="O751" s="2"/>
      <c r="P751" s="2"/>
    </row>
    <row r="752" spans="1:16" ht="21" customHeight="1">
      <c r="A752" s="2"/>
      <c r="B752" s="2"/>
      <c r="C752" s="2"/>
      <c r="D752" s="2"/>
      <c r="E752" s="2"/>
      <c r="F752" s="2"/>
      <c r="G752" s="2"/>
      <c r="H752" s="4"/>
      <c r="I752" s="2"/>
      <c r="J752" s="2"/>
      <c r="K752" s="2"/>
      <c r="L752" s="2"/>
      <c r="M752" s="4"/>
      <c r="N752" s="4"/>
      <c r="O752" s="2"/>
      <c r="P752" s="2"/>
    </row>
    <row r="753" spans="1:16" ht="21" customHeight="1">
      <c r="A753" s="2"/>
      <c r="B753" s="2"/>
      <c r="C753" s="2"/>
      <c r="D753" s="2"/>
      <c r="E753" s="2"/>
      <c r="F753" s="2"/>
      <c r="G753" s="2"/>
      <c r="H753" s="4"/>
      <c r="I753" s="2"/>
      <c r="J753" s="2"/>
      <c r="K753" s="2"/>
      <c r="L753" s="2"/>
      <c r="M753" s="4"/>
      <c r="N753" s="4"/>
      <c r="O753" s="2"/>
      <c r="P753" s="2"/>
    </row>
    <row r="754" spans="1:16" ht="21" customHeight="1">
      <c r="A754" s="2"/>
      <c r="B754" s="2"/>
      <c r="C754" s="2"/>
      <c r="D754" s="2"/>
      <c r="E754" s="2"/>
      <c r="F754" s="2"/>
      <c r="G754" s="2"/>
      <c r="H754" s="4"/>
      <c r="I754" s="2"/>
      <c r="J754" s="2"/>
      <c r="K754" s="2"/>
      <c r="L754" s="2"/>
      <c r="M754" s="4"/>
      <c r="N754" s="4"/>
      <c r="O754" s="2"/>
      <c r="P754" s="2"/>
    </row>
    <row r="755" spans="1:16" ht="21" customHeight="1">
      <c r="A755" s="2"/>
      <c r="B755" s="2"/>
      <c r="C755" s="2"/>
      <c r="D755" s="2"/>
      <c r="E755" s="2"/>
      <c r="F755" s="2"/>
      <c r="G755" s="2"/>
      <c r="H755" s="4"/>
      <c r="I755" s="2"/>
      <c r="J755" s="2"/>
      <c r="K755" s="2"/>
      <c r="L755" s="2"/>
      <c r="M755" s="4"/>
      <c r="N755" s="4"/>
      <c r="O755" s="2"/>
      <c r="P755" s="2"/>
    </row>
    <row r="756" spans="1:16" ht="21" customHeight="1">
      <c r="A756" s="2"/>
      <c r="B756" s="2"/>
      <c r="C756" s="2"/>
      <c r="D756" s="2"/>
      <c r="E756" s="2"/>
      <c r="F756" s="2"/>
      <c r="G756" s="2"/>
      <c r="H756" s="4"/>
      <c r="I756" s="2"/>
      <c r="J756" s="2"/>
      <c r="K756" s="2"/>
      <c r="L756" s="2"/>
      <c r="M756" s="4"/>
      <c r="N756" s="4"/>
      <c r="O756" s="2"/>
      <c r="P756" s="2"/>
    </row>
    <row r="757" spans="1:16" ht="21" customHeight="1">
      <c r="A757" s="2"/>
      <c r="B757" s="2"/>
      <c r="C757" s="2"/>
      <c r="D757" s="2"/>
      <c r="E757" s="2"/>
      <c r="F757" s="2"/>
      <c r="G757" s="2"/>
      <c r="H757" s="4"/>
      <c r="I757" s="2"/>
      <c r="J757" s="2"/>
      <c r="K757" s="2"/>
      <c r="L757" s="2"/>
      <c r="M757" s="4"/>
      <c r="N757" s="4"/>
      <c r="O757" s="2"/>
      <c r="P757" s="2"/>
    </row>
    <row r="758" spans="1:16" ht="21" customHeight="1">
      <c r="A758" s="2"/>
      <c r="B758" s="2"/>
      <c r="C758" s="2"/>
      <c r="D758" s="2"/>
      <c r="E758" s="2"/>
      <c r="F758" s="2"/>
      <c r="G758" s="2"/>
      <c r="H758" s="4"/>
      <c r="I758" s="2"/>
      <c r="J758" s="2"/>
      <c r="K758" s="2"/>
      <c r="L758" s="2"/>
      <c r="M758" s="4"/>
      <c r="N758" s="4"/>
      <c r="O758" s="2"/>
      <c r="P758" s="2"/>
    </row>
    <row r="759" spans="1:16" ht="21" customHeight="1">
      <c r="A759" s="2"/>
      <c r="B759" s="2"/>
      <c r="C759" s="2"/>
      <c r="D759" s="2"/>
      <c r="E759" s="2"/>
      <c r="F759" s="2"/>
      <c r="G759" s="2"/>
      <c r="H759" s="4"/>
      <c r="I759" s="2"/>
      <c r="J759" s="2"/>
      <c r="K759" s="2"/>
      <c r="L759" s="2"/>
      <c r="M759" s="4"/>
      <c r="N759" s="4"/>
      <c r="O759" s="2"/>
      <c r="P759" s="2"/>
    </row>
    <row r="760" spans="1:16" ht="21" customHeight="1">
      <c r="A760" s="2"/>
      <c r="B760" s="2"/>
      <c r="C760" s="2"/>
      <c r="D760" s="2"/>
      <c r="E760" s="2"/>
      <c r="F760" s="2"/>
      <c r="G760" s="2"/>
      <c r="H760" s="4"/>
      <c r="I760" s="2"/>
      <c r="J760" s="2"/>
      <c r="K760" s="2"/>
      <c r="L760" s="2"/>
      <c r="M760" s="4"/>
      <c r="N760" s="4"/>
      <c r="O760" s="2"/>
      <c r="P760" s="2"/>
    </row>
    <row r="761" spans="1:16" ht="21" customHeight="1">
      <c r="A761" s="2"/>
      <c r="B761" s="2"/>
      <c r="C761" s="2"/>
      <c r="D761" s="2"/>
      <c r="E761" s="2"/>
      <c r="F761" s="2"/>
      <c r="G761" s="2"/>
      <c r="H761" s="4"/>
      <c r="I761" s="2"/>
      <c r="J761" s="2"/>
      <c r="K761" s="2"/>
      <c r="L761" s="2"/>
      <c r="M761" s="4"/>
      <c r="N761" s="4"/>
      <c r="O761" s="2"/>
      <c r="P761" s="2"/>
    </row>
    <row r="762" spans="1:16" ht="21" customHeight="1">
      <c r="A762" s="2"/>
      <c r="B762" s="2"/>
      <c r="C762" s="2"/>
      <c r="D762" s="2"/>
      <c r="E762" s="2"/>
      <c r="F762" s="2"/>
      <c r="G762" s="2"/>
      <c r="H762" s="4"/>
      <c r="I762" s="2"/>
      <c r="J762" s="2"/>
      <c r="K762" s="2"/>
      <c r="L762" s="2"/>
      <c r="M762" s="4"/>
      <c r="N762" s="4"/>
      <c r="O762" s="2"/>
      <c r="P762" s="2"/>
    </row>
    <row r="763" spans="1:16" ht="21" customHeight="1">
      <c r="A763" s="2"/>
      <c r="B763" s="2"/>
      <c r="C763" s="2"/>
      <c r="D763" s="2"/>
      <c r="E763" s="2"/>
      <c r="F763" s="2"/>
      <c r="G763" s="2"/>
      <c r="H763" s="4"/>
      <c r="I763" s="2"/>
      <c r="J763" s="2"/>
      <c r="K763" s="2"/>
      <c r="L763" s="2"/>
      <c r="M763" s="4"/>
      <c r="N763" s="4"/>
      <c r="O763" s="2"/>
      <c r="P763" s="2"/>
    </row>
    <row r="764" spans="1:16" ht="21" customHeight="1">
      <c r="A764" s="2"/>
      <c r="B764" s="2"/>
      <c r="C764" s="2"/>
      <c r="D764" s="2"/>
      <c r="E764" s="2"/>
      <c r="F764" s="2"/>
      <c r="G764" s="2"/>
      <c r="H764" s="4"/>
      <c r="I764" s="2"/>
      <c r="J764" s="2"/>
      <c r="K764" s="2"/>
      <c r="L764" s="2"/>
      <c r="M764" s="4"/>
      <c r="N764" s="4"/>
      <c r="O764" s="2"/>
      <c r="P764" s="2"/>
    </row>
    <row r="765" spans="1:16" ht="21" customHeight="1">
      <c r="A765" s="2"/>
      <c r="B765" s="2"/>
      <c r="C765" s="2"/>
      <c r="D765" s="2"/>
      <c r="E765" s="2"/>
      <c r="F765" s="2"/>
      <c r="G765" s="2"/>
      <c r="H765" s="4"/>
      <c r="I765" s="2"/>
      <c r="J765" s="2"/>
      <c r="K765" s="2"/>
      <c r="L765" s="2"/>
      <c r="M765" s="4"/>
      <c r="N765" s="4"/>
      <c r="O765" s="2"/>
      <c r="P765" s="2"/>
    </row>
    <row r="766" spans="1:16" ht="21" customHeight="1">
      <c r="A766" s="2"/>
      <c r="B766" s="2"/>
      <c r="C766" s="2"/>
      <c r="D766" s="2"/>
      <c r="E766" s="2"/>
      <c r="F766" s="2"/>
      <c r="G766" s="2"/>
      <c r="H766" s="4"/>
      <c r="I766" s="2"/>
      <c r="J766" s="2"/>
      <c r="K766" s="2"/>
      <c r="L766" s="2"/>
      <c r="M766" s="4"/>
      <c r="N766" s="4"/>
      <c r="O766" s="2"/>
      <c r="P766" s="2"/>
    </row>
    <row r="767" spans="1:16" ht="21" customHeight="1">
      <c r="A767" s="2"/>
      <c r="B767" s="2"/>
      <c r="C767" s="2"/>
      <c r="D767" s="2"/>
      <c r="E767" s="2"/>
      <c r="F767" s="2"/>
      <c r="G767" s="2"/>
      <c r="H767" s="4"/>
      <c r="I767" s="2"/>
      <c r="J767" s="2"/>
      <c r="K767" s="2"/>
      <c r="L767" s="2"/>
      <c r="M767" s="4"/>
      <c r="N767" s="4"/>
      <c r="O767" s="2"/>
      <c r="P767" s="2"/>
    </row>
    <row r="768" spans="1:16" ht="21" customHeight="1">
      <c r="A768" s="2"/>
      <c r="B768" s="2"/>
      <c r="C768" s="2"/>
      <c r="D768" s="2"/>
      <c r="E768" s="2"/>
      <c r="F768" s="2"/>
      <c r="G768" s="2"/>
      <c r="H768" s="4"/>
      <c r="I768" s="2"/>
      <c r="J768" s="2"/>
      <c r="K768" s="2"/>
      <c r="L768" s="2"/>
      <c r="M768" s="4"/>
      <c r="N768" s="4"/>
      <c r="O768" s="2"/>
      <c r="P768" s="2"/>
    </row>
    <row r="769" spans="1:16" ht="21" customHeight="1">
      <c r="A769" s="2"/>
      <c r="B769" s="2"/>
      <c r="C769" s="2"/>
      <c r="D769" s="2"/>
      <c r="E769" s="2"/>
      <c r="F769" s="2"/>
      <c r="G769" s="2"/>
      <c r="H769" s="4"/>
      <c r="I769" s="2"/>
      <c r="J769" s="2"/>
      <c r="K769" s="2"/>
      <c r="L769" s="2"/>
      <c r="M769" s="4"/>
      <c r="N769" s="4"/>
      <c r="O769" s="2"/>
      <c r="P769" s="2"/>
    </row>
    <row r="770" spans="1:16" ht="21" customHeight="1">
      <c r="A770" s="2"/>
      <c r="B770" s="2"/>
      <c r="C770" s="2"/>
      <c r="D770" s="2"/>
      <c r="E770" s="2"/>
      <c r="F770" s="2"/>
      <c r="G770" s="2"/>
      <c r="H770" s="4"/>
      <c r="I770" s="2"/>
      <c r="J770" s="2"/>
      <c r="K770" s="2"/>
      <c r="L770" s="2"/>
      <c r="M770" s="4"/>
      <c r="N770" s="4"/>
      <c r="O770" s="2"/>
      <c r="P770" s="2"/>
    </row>
    <row r="771" spans="1:16" ht="21" customHeight="1">
      <c r="A771" s="2"/>
      <c r="B771" s="2"/>
      <c r="C771" s="2"/>
      <c r="D771" s="2"/>
      <c r="E771" s="2"/>
      <c r="F771" s="2"/>
      <c r="G771" s="2"/>
      <c r="H771" s="4"/>
      <c r="I771" s="2"/>
      <c r="J771" s="2"/>
      <c r="K771" s="2"/>
      <c r="L771" s="2"/>
      <c r="M771" s="4"/>
      <c r="N771" s="4"/>
      <c r="O771" s="2"/>
      <c r="P771" s="2"/>
    </row>
    <row r="772" spans="1:16" ht="21" customHeight="1">
      <c r="A772" s="2"/>
      <c r="B772" s="2"/>
      <c r="C772" s="2"/>
      <c r="D772" s="2"/>
      <c r="E772" s="2"/>
      <c r="F772" s="2"/>
      <c r="G772" s="2"/>
      <c r="H772" s="4"/>
      <c r="I772" s="2"/>
      <c r="J772" s="2"/>
      <c r="K772" s="2"/>
      <c r="L772" s="2"/>
      <c r="M772" s="4"/>
      <c r="N772" s="4"/>
      <c r="O772" s="2"/>
      <c r="P772" s="2"/>
    </row>
    <row r="773" spans="1:16" ht="21" customHeight="1">
      <c r="A773" s="2"/>
      <c r="B773" s="2"/>
      <c r="C773" s="2"/>
      <c r="D773" s="2"/>
      <c r="E773" s="2"/>
      <c r="F773" s="2"/>
      <c r="G773" s="2"/>
      <c r="H773" s="4"/>
      <c r="I773" s="2"/>
      <c r="J773" s="2"/>
      <c r="K773" s="2"/>
      <c r="L773" s="2"/>
      <c r="M773" s="4"/>
      <c r="N773" s="4"/>
      <c r="O773" s="2"/>
      <c r="P773" s="2"/>
    </row>
    <row r="774" spans="1:16" ht="21" customHeight="1">
      <c r="A774" s="2"/>
      <c r="B774" s="2"/>
      <c r="C774" s="2"/>
      <c r="D774" s="2"/>
      <c r="E774" s="2"/>
      <c r="F774" s="2"/>
      <c r="G774" s="2"/>
      <c r="H774" s="4"/>
      <c r="I774" s="2"/>
      <c r="J774" s="2"/>
      <c r="K774" s="2"/>
      <c r="L774" s="2"/>
      <c r="M774" s="4"/>
      <c r="N774" s="4"/>
      <c r="O774" s="2"/>
      <c r="P774" s="2"/>
    </row>
    <row r="775" spans="1:16" ht="21" customHeight="1">
      <c r="A775" s="2"/>
      <c r="B775" s="2"/>
      <c r="C775" s="2"/>
      <c r="D775" s="2"/>
      <c r="E775" s="2"/>
      <c r="F775" s="2"/>
      <c r="G775" s="2"/>
      <c r="H775" s="4"/>
      <c r="I775" s="2"/>
      <c r="J775" s="2"/>
      <c r="K775" s="2"/>
      <c r="L775" s="2"/>
      <c r="M775" s="4"/>
      <c r="N775" s="4"/>
      <c r="O775" s="2"/>
      <c r="P775" s="2"/>
    </row>
    <row r="776" spans="1:16" ht="21" customHeight="1">
      <c r="A776" s="2"/>
      <c r="B776" s="2"/>
      <c r="C776" s="2"/>
      <c r="D776" s="2"/>
      <c r="E776" s="2"/>
      <c r="F776" s="2"/>
      <c r="G776" s="2"/>
      <c r="H776" s="4"/>
      <c r="I776" s="2"/>
      <c r="J776" s="2"/>
      <c r="K776" s="2"/>
      <c r="L776" s="2"/>
      <c r="M776" s="4"/>
      <c r="N776" s="4"/>
      <c r="O776" s="2"/>
      <c r="P776" s="2"/>
    </row>
    <row r="777" spans="1:16" ht="21" customHeight="1">
      <c r="A777" s="2"/>
      <c r="B777" s="2"/>
      <c r="C777" s="2"/>
      <c r="D777" s="2"/>
      <c r="E777" s="2"/>
      <c r="F777" s="2"/>
      <c r="G777" s="2"/>
      <c r="H777" s="4"/>
      <c r="I777" s="2"/>
      <c r="J777" s="2"/>
      <c r="K777" s="2"/>
      <c r="L777" s="2"/>
      <c r="M777" s="4"/>
      <c r="N777" s="4"/>
      <c r="O777" s="2"/>
      <c r="P777" s="2"/>
    </row>
    <row r="778" spans="1:16" ht="21" customHeight="1">
      <c r="A778" s="2"/>
      <c r="B778" s="2"/>
      <c r="C778" s="2"/>
      <c r="D778" s="2"/>
      <c r="E778" s="2"/>
      <c r="F778" s="2"/>
      <c r="G778" s="2"/>
      <c r="H778" s="4"/>
      <c r="I778" s="2"/>
      <c r="J778" s="2"/>
      <c r="K778" s="2"/>
      <c r="L778" s="2"/>
      <c r="M778" s="4"/>
      <c r="N778" s="4"/>
      <c r="O778" s="2"/>
      <c r="P778" s="2"/>
    </row>
    <row r="779" spans="1:16" ht="21" customHeight="1">
      <c r="A779" s="2"/>
      <c r="B779" s="2"/>
      <c r="C779" s="2"/>
      <c r="D779" s="2"/>
      <c r="E779" s="2"/>
      <c r="F779" s="2"/>
      <c r="G779" s="2"/>
      <c r="H779" s="4"/>
      <c r="I779" s="2"/>
      <c r="J779" s="2"/>
      <c r="K779" s="2"/>
      <c r="L779" s="2"/>
      <c r="M779" s="4"/>
      <c r="N779" s="4"/>
      <c r="O779" s="2"/>
      <c r="P779" s="2"/>
    </row>
    <row r="780" spans="1:16" ht="21" customHeight="1">
      <c r="A780" s="2"/>
      <c r="B780" s="2"/>
      <c r="C780" s="2"/>
      <c r="D780" s="2"/>
      <c r="E780" s="2"/>
      <c r="F780" s="2"/>
      <c r="G780" s="2"/>
      <c r="H780" s="4"/>
      <c r="I780" s="2"/>
      <c r="J780" s="2"/>
      <c r="K780" s="2"/>
      <c r="L780" s="2"/>
      <c r="M780" s="4"/>
      <c r="N780" s="4"/>
      <c r="O780" s="2"/>
      <c r="P780" s="2"/>
    </row>
    <row r="781" spans="1:16" ht="21" customHeight="1">
      <c r="A781" s="2"/>
      <c r="B781" s="2"/>
      <c r="C781" s="2"/>
      <c r="D781" s="2"/>
      <c r="E781" s="2"/>
      <c r="F781" s="2"/>
      <c r="G781" s="2"/>
      <c r="H781" s="4"/>
      <c r="I781" s="2"/>
      <c r="J781" s="2"/>
      <c r="K781" s="2"/>
      <c r="L781" s="2"/>
      <c r="M781" s="4"/>
      <c r="N781" s="4"/>
      <c r="O781" s="2"/>
      <c r="P781" s="2"/>
    </row>
    <row r="782" spans="1:16" ht="21" customHeight="1">
      <c r="A782" s="2"/>
      <c r="B782" s="2"/>
      <c r="C782" s="2"/>
      <c r="D782" s="2"/>
      <c r="E782" s="2"/>
      <c r="F782" s="2"/>
      <c r="G782" s="2"/>
      <c r="H782" s="4"/>
      <c r="I782" s="2"/>
      <c r="J782" s="2"/>
      <c r="K782" s="2"/>
      <c r="L782" s="2"/>
      <c r="M782" s="4"/>
      <c r="N782" s="4"/>
      <c r="O782" s="2"/>
      <c r="P782" s="2"/>
    </row>
    <row r="783" spans="1:16" ht="21" customHeight="1">
      <c r="A783" s="2"/>
      <c r="B783" s="2"/>
      <c r="C783" s="2"/>
      <c r="D783" s="2"/>
      <c r="E783" s="2"/>
      <c r="F783" s="2"/>
      <c r="G783" s="2"/>
      <c r="H783" s="4"/>
      <c r="I783" s="2"/>
      <c r="J783" s="2"/>
      <c r="K783" s="2"/>
      <c r="L783" s="2"/>
      <c r="M783" s="4"/>
      <c r="N783" s="4"/>
      <c r="O783" s="2"/>
      <c r="P783" s="2"/>
    </row>
    <row r="784" spans="1:16" ht="21" customHeight="1">
      <c r="A784" s="2"/>
      <c r="B784" s="2"/>
      <c r="C784" s="2"/>
      <c r="D784" s="2"/>
      <c r="E784" s="2"/>
      <c r="F784" s="2"/>
      <c r="G784" s="2"/>
      <c r="H784" s="4"/>
      <c r="I784" s="2"/>
      <c r="J784" s="2"/>
      <c r="K784" s="2"/>
      <c r="L784" s="2"/>
      <c r="M784" s="4"/>
      <c r="N784" s="4"/>
      <c r="O784" s="2"/>
      <c r="P784" s="2"/>
    </row>
    <row r="785" spans="1:16" ht="21" customHeight="1">
      <c r="A785" s="2"/>
      <c r="B785" s="2"/>
      <c r="C785" s="2"/>
      <c r="D785" s="2"/>
      <c r="E785" s="2"/>
      <c r="F785" s="2"/>
      <c r="G785" s="2"/>
      <c r="H785" s="4"/>
      <c r="I785" s="2"/>
      <c r="J785" s="2"/>
      <c r="K785" s="2"/>
      <c r="L785" s="2"/>
      <c r="M785" s="4"/>
      <c r="N785" s="4"/>
      <c r="O785" s="2"/>
      <c r="P785" s="2"/>
    </row>
    <row r="786" spans="1:16" ht="21" customHeight="1">
      <c r="A786" s="2"/>
      <c r="B786" s="2"/>
      <c r="C786" s="2"/>
      <c r="D786" s="2"/>
      <c r="E786" s="2"/>
      <c r="F786" s="2"/>
      <c r="G786" s="2"/>
      <c r="H786" s="4"/>
      <c r="I786" s="2"/>
      <c r="J786" s="2"/>
      <c r="K786" s="2"/>
      <c r="L786" s="2"/>
      <c r="M786" s="4"/>
      <c r="N786" s="4"/>
      <c r="O786" s="2"/>
      <c r="P786" s="2"/>
    </row>
    <row r="787" spans="1:16" ht="21" customHeight="1">
      <c r="A787" s="2"/>
      <c r="B787" s="2"/>
      <c r="C787" s="2"/>
      <c r="D787" s="2"/>
      <c r="E787" s="2"/>
      <c r="F787" s="2"/>
      <c r="G787" s="2"/>
      <c r="H787" s="4"/>
      <c r="I787" s="2"/>
      <c r="J787" s="2"/>
      <c r="K787" s="2"/>
      <c r="L787" s="2"/>
      <c r="M787" s="4"/>
      <c r="N787" s="4"/>
      <c r="O787" s="2"/>
      <c r="P787" s="2"/>
    </row>
    <row r="788" spans="1:16" ht="21" customHeight="1">
      <c r="A788" s="2"/>
      <c r="B788" s="2"/>
      <c r="C788" s="2"/>
      <c r="D788" s="2"/>
      <c r="E788" s="2"/>
      <c r="F788" s="2"/>
      <c r="G788" s="2"/>
      <c r="H788" s="4"/>
      <c r="I788" s="2"/>
      <c r="J788" s="2"/>
      <c r="K788" s="2"/>
      <c r="L788" s="2"/>
      <c r="M788" s="4"/>
      <c r="N788" s="4"/>
      <c r="O788" s="2"/>
      <c r="P788" s="2"/>
    </row>
    <row r="789" spans="1:16" ht="21" customHeight="1">
      <c r="A789" s="2"/>
      <c r="B789" s="2"/>
      <c r="C789" s="2"/>
      <c r="D789" s="2"/>
      <c r="E789" s="2"/>
      <c r="F789" s="2"/>
      <c r="G789" s="2"/>
      <c r="H789" s="4"/>
      <c r="I789" s="2"/>
      <c r="J789" s="2"/>
      <c r="K789" s="2"/>
      <c r="L789" s="2"/>
      <c r="M789" s="4"/>
      <c r="N789" s="4"/>
      <c r="O789" s="2"/>
      <c r="P789" s="2"/>
    </row>
    <row r="790" spans="1:16" ht="21" customHeight="1">
      <c r="A790" s="2"/>
      <c r="B790" s="2"/>
      <c r="C790" s="2"/>
      <c r="D790" s="2"/>
      <c r="E790" s="2"/>
      <c r="F790" s="2"/>
      <c r="G790" s="2"/>
      <c r="H790" s="4"/>
      <c r="I790" s="2"/>
      <c r="J790" s="2"/>
      <c r="K790" s="2"/>
      <c r="L790" s="2"/>
      <c r="M790" s="4"/>
      <c r="N790" s="4"/>
      <c r="O790" s="2"/>
      <c r="P790" s="2"/>
    </row>
    <row r="791" spans="1:16" ht="21" customHeight="1">
      <c r="A791" s="2"/>
      <c r="B791" s="2"/>
      <c r="C791" s="2"/>
      <c r="D791" s="2"/>
      <c r="E791" s="2"/>
      <c r="F791" s="2"/>
      <c r="G791" s="2"/>
      <c r="H791" s="4"/>
      <c r="I791" s="2"/>
      <c r="J791" s="2"/>
      <c r="K791" s="2"/>
      <c r="L791" s="2"/>
      <c r="M791" s="4"/>
      <c r="N791" s="4"/>
      <c r="O791" s="2"/>
      <c r="P791" s="2"/>
    </row>
    <row r="792" spans="1:16" ht="21" customHeight="1">
      <c r="A792" s="2"/>
      <c r="B792" s="2"/>
      <c r="C792" s="2"/>
      <c r="D792" s="2"/>
      <c r="E792" s="2"/>
      <c r="F792" s="2"/>
      <c r="G792" s="2"/>
      <c r="H792" s="4"/>
      <c r="I792" s="2"/>
      <c r="J792" s="2"/>
      <c r="K792" s="2"/>
      <c r="L792" s="2"/>
      <c r="M792" s="4"/>
      <c r="N792" s="4"/>
      <c r="O792" s="2"/>
      <c r="P792" s="2"/>
    </row>
    <row r="793" spans="1:16" ht="21" customHeight="1">
      <c r="A793" s="2"/>
      <c r="B793" s="2"/>
      <c r="C793" s="2"/>
      <c r="D793" s="2"/>
      <c r="E793" s="2"/>
      <c r="F793" s="2"/>
      <c r="G793" s="2"/>
      <c r="H793" s="4"/>
      <c r="I793" s="2"/>
      <c r="J793" s="2"/>
      <c r="K793" s="2"/>
      <c r="L793" s="2"/>
      <c r="M793" s="4"/>
      <c r="N793" s="4"/>
      <c r="O793" s="2"/>
      <c r="P793" s="2"/>
    </row>
    <row r="794" spans="1:16" ht="21" customHeight="1">
      <c r="A794" s="2"/>
      <c r="B794" s="2"/>
      <c r="C794" s="2"/>
      <c r="D794" s="2"/>
      <c r="E794" s="2"/>
      <c r="F794" s="2"/>
      <c r="G794" s="2"/>
      <c r="H794" s="4"/>
      <c r="I794" s="2"/>
      <c r="J794" s="2"/>
      <c r="K794" s="2"/>
      <c r="L794" s="2"/>
      <c r="M794" s="4"/>
      <c r="N794" s="4"/>
      <c r="O794" s="2"/>
      <c r="P794" s="2"/>
    </row>
    <row r="795" spans="1:16" ht="21" customHeight="1">
      <c r="A795" s="2"/>
      <c r="B795" s="2"/>
      <c r="C795" s="2"/>
      <c r="D795" s="2"/>
      <c r="E795" s="2"/>
      <c r="F795" s="2"/>
      <c r="G795" s="2"/>
      <c r="H795" s="4"/>
      <c r="I795" s="2"/>
      <c r="J795" s="2"/>
      <c r="K795" s="2"/>
      <c r="L795" s="2"/>
      <c r="M795" s="4"/>
      <c r="N795" s="4"/>
      <c r="O795" s="2"/>
      <c r="P795" s="2"/>
    </row>
    <row r="796" spans="1:16" ht="21" customHeight="1">
      <c r="A796" s="2"/>
      <c r="B796" s="2"/>
      <c r="C796" s="2"/>
      <c r="D796" s="2"/>
      <c r="E796" s="2"/>
      <c r="F796" s="2"/>
      <c r="G796" s="2"/>
      <c r="H796" s="4"/>
      <c r="I796" s="2"/>
      <c r="J796" s="2"/>
      <c r="K796" s="2"/>
      <c r="L796" s="2"/>
      <c r="M796" s="4"/>
      <c r="N796" s="4"/>
      <c r="O796" s="2"/>
      <c r="P796" s="2"/>
    </row>
    <row r="797" spans="1:16" ht="21" customHeight="1">
      <c r="A797" s="2"/>
      <c r="B797" s="2"/>
      <c r="C797" s="2"/>
      <c r="D797" s="2"/>
      <c r="E797" s="2"/>
      <c r="F797" s="2"/>
      <c r="G797" s="2"/>
      <c r="H797" s="4"/>
      <c r="I797" s="2"/>
      <c r="J797" s="2"/>
      <c r="K797" s="2"/>
      <c r="L797" s="2"/>
      <c r="M797" s="4"/>
      <c r="N797" s="4"/>
      <c r="O797" s="2"/>
      <c r="P797" s="2"/>
    </row>
    <row r="798" spans="1:16" ht="21" customHeight="1">
      <c r="A798" s="2"/>
      <c r="B798" s="2"/>
      <c r="C798" s="2"/>
      <c r="D798" s="2"/>
      <c r="E798" s="2"/>
      <c r="F798" s="2"/>
      <c r="G798" s="2"/>
      <c r="H798" s="4"/>
      <c r="I798" s="2"/>
      <c r="J798" s="2"/>
      <c r="K798" s="2"/>
      <c r="L798" s="2"/>
      <c r="M798" s="4"/>
      <c r="N798" s="4"/>
      <c r="O798" s="2"/>
      <c r="P798" s="2"/>
    </row>
    <row r="799" spans="1:16" ht="21" customHeight="1">
      <c r="A799" s="2"/>
      <c r="B799" s="2"/>
      <c r="C799" s="2"/>
      <c r="D799" s="2"/>
      <c r="E799" s="2"/>
      <c r="F799" s="2"/>
      <c r="G799" s="2"/>
      <c r="H799" s="4"/>
      <c r="I799" s="2"/>
      <c r="J799" s="2"/>
      <c r="K799" s="2"/>
      <c r="L799" s="2"/>
      <c r="M799" s="4"/>
      <c r="N799" s="4"/>
      <c r="O799" s="2"/>
      <c r="P799" s="2"/>
    </row>
    <row r="800" spans="1:16" ht="21" customHeight="1">
      <c r="A800" s="2"/>
      <c r="B800" s="2"/>
      <c r="C800" s="2"/>
      <c r="D800" s="2"/>
      <c r="E800" s="2"/>
      <c r="F800" s="2"/>
      <c r="G800" s="2"/>
      <c r="H800" s="4"/>
      <c r="I800" s="2"/>
      <c r="J800" s="2"/>
      <c r="K800" s="2"/>
      <c r="L800" s="2"/>
      <c r="M800" s="4"/>
      <c r="N800" s="4"/>
      <c r="O800" s="2"/>
      <c r="P800" s="2"/>
    </row>
    <row r="801" spans="1:16" ht="21" customHeight="1">
      <c r="A801" s="2"/>
      <c r="B801" s="2"/>
      <c r="C801" s="2"/>
      <c r="D801" s="2"/>
      <c r="E801" s="2"/>
      <c r="F801" s="2"/>
      <c r="G801" s="2"/>
      <c r="H801" s="4"/>
      <c r="I801" s="2"/>
      <c r="J801" s="2"/>
      <c r="K801" s="2"/>
      <c r="L801" s="2"/>
      <c r="M801" s="4"/>
      <c r="N801" s="4"/>
      <c r="O801" s="2"/>
      <c r="P801" s="2"/>
    </row>
    <row r="802" spans="1:16" ht="21" customHeight="1">
      <c r="A802" s="2"/>
      <c r="B802" s="2"/>
      <c r="C802" s="2"/>
      <c r="D802" s="2"/>
      <c r="E802" s="2"/>
      <c r="F802" s="2"/>
      <c r="G802" s="2"/>
      <c r="H802" s="4"/>
      <c r="I802" s="2"/>
      <c r="J802" s="2"/>
      <c r="K802" s="2"/>
      <c r="L802" s="2"/>
      <c r="M802" s="4"/>
      <c r="N802" s="4"/>
      <c r="O802" s="2"/>
      <c r="P802" s="2"/>
    </row>
    <row r="803" spans="1:16" ht="21" customHeight="1">
      <c r="A803" s="2"/>
      <c r="B803" s="2"/>
      <c r="C803" s="2"/>
      <c r="D803" s="2"/>
      <c r="E803" s="2"/>
      <c r="F803" s="2"/>
      <c r="G803" s="2"/>
      <c r="H803" s="4"/>
      <c r="I803" s="2"/>
      <c r="J803" s="2"/>
      <c r="K803" s="2"/>
      <c r="L803" s="2"/>
      <c r="M803" s="4"/>
      <c r="N803" s="4"/>
      <c r="O803" s="2"/>
      <c r="P803" s="2"/>
    </row>
    <row r="804" spans="1:16" ht="21" customHeight="1">
      <c r="A804" s="2"/>
      <c r="B804" s="2"/>
      <c r="C804" s="2"/>
      <c r="D804" s="2"/>
      <c r="E804" s="2"/>
      <c r="F804" s="2"/>
      <c r="G804" s="2"/>
      <c r="H804" s="4"/>
      <c r="I804" s="2"/>
      <c r="J804" s="2"/>
      <c r="K804" s="2"/>
      <c r="L804" s="2"/>
      <c r="M804" s="4"/>
      <c r="N804" s="4"/>
      <c r="O804" s="2"/>
      <c r="P804" s="2"/>
    </row>
    <row r="805" spans="1:16" ht="21" customHeight="1">
      <c r="A805" s="2"/>
      <c r="B805" s="2"/>
      <c r="C805" s="2"/>
      <c r="D805" s="2"/>
      <c r="E805" s="2"/>
      <c r="F805" s="2"/>
      <c r="G805" s="2"/>
      <c r="H805" s="4"/>
      <c r="I805" s="2"/>
      <c r="J805" s="2"/>
      <c r="K805" s="2"/>
      <c r="L805" s="2"/>
      <c r="M805" s="4"/>
      <c r="N805" s="4"/>
      <c r="O805" s="2"/>
      <c r="P805" s="2"/>
    </row>
    <row r="806" spans="1:16" ht="21" customHeight="1">
      <c r="A806" s="2"/>
      <c r="B806" s="2"/>
      <c r="C806" s="2"/>
      <c r="D806" s="2"/>
      <c r="E806" s="2"/>
      <c r="F806" s="2"/>
      <c r="G806" s="2"/>
      <c r="H806" s="4"/>
      <c r="I806" s="2"/>
      <c r="J806" s="2"/>
      <c r="K806" s="2"/>
      <c r="L806" s="2"/>
      <c r="M806" s="4"/>
      <c r="N806" s="4"/>
      <c r="O806" s="2"/>
      <c r="P806" s="2"/>
    </row>
    <row r="807" spans="1:16" ht="21" customHeight="1">
      <c r="A807" s="2"/>
      <c r="B807" s="2"/>
      <c r="C807" s="2"/>
      <c r="D807" s="2"/>
      <c r="E807" s="2"/>
      <c r="F807" s="2"/>
      <c r="G807" s="2"/>
      <c r="H807" s="4"/>
      <c r="I807" s="2"/>
      <c r="J807" s="2"/>
      <c r="K807" s="2"/>
      <c r="L807" s="2"/>
      <c r="M807" s="4"/>
      <c r="N807" s="4"/>
      <c r="O807" s="2"/>
      <c r="P807" s="2"/>
    </row>
    <row r="808" spans="1:16" ht="21" customHeight="1">
      <c r="A808" s="2"/>
      <c r="B808" s="2"/>
      <c r="C808" s="2"/>
      <c r="D808" s="2"/>
      <c r="E808" s="2"/>
      <c r="F808" s="2"/>
      <c r="G808" s="2"/>
      <c r="H808" s="4"/>
      <c r="I808" s="2"/>
      <c r="J808" s="2"/>
      <c r="K808" s="2"/>
      <c r="L808" s="2"/>
      <c r="M808" s="4"/>
      <c r="N808" s="4"/>
      <c r="O808" s="2"/>
      <c r="P808" s="2"/>
    </row>
    <row r="809" spans="1:16" ht="21" customHeight="1">
      <c r="A809" s="2"/>
      <c r="B809" s="2"/>
      <c r="C809" s="2"/>
      <c r="D809" s="2"/>
      <c r="E809" s="2"/>
      <c r="F809" s="2"/>
      <c r="G809" s="2"/>
      <c r="H809" s="4"/>
      <c r="I809" s="2"/>
      <c r="J809" s="2"/>
      <c r="K809" s="2"/>
      <c r="L809" s="2"/>
      <c r="M809" s="4"/>
      <c r="N809" s="4"/>
      <c r="O809" s="2"/>
      <c r="P809" s="2"/>
    </row>
    <row r="810" spans="1:16" ht="21" customHeight="1">
      <c r="A810" s="2"/>
      <c r="B810" s="2"/>
      <c r="C810" s="2"/>
      <c r="D810" s="2"/>
      <c r="E810" s="2"/>
      <c r="F810" s="2"/>
      <c r="G810" s="2"/>
      <c r="H810" s="4"/>
      <c r="I810" s="2"/>
      <c r="J810" s="2"/>
      <c r="K810" s="2"/>
      <c r="L810" s="2"/>
      <c r="M810" s="4"/>
      <c r="N810" s="4"/>
      <c r="O810" s="2"/>
      <c r="P810" s="2"/>
    </row>
    <row r="811" spans="1:16" ht="21" customHeight="1">
      <c r="A811" s="2"/>
      <c r="B811" s="2"/>
      <c r="C811" s="2"/>
      <c r="D811" s="2"/>
      <c r="E811" s="2"/>
      <c r="F811" s="2"/>
      <c r="G811" s="2"/>
      <c r="H811" s="4"/>
      <c r="I811" s="2"/>
      <c r="J811" s="2"/>
      <c r="K811" s="2"/>
      <c r="L811" s="2"/>
      <c r="M811" s="4"/>
      <c r="N811" s="4"/>
      <c r="O811" s="2"/>
      <c r="P811" s="2"/>
    </row>
    <row r="812" spans="1:16" ht="21" customHeight="1">
      <c r="A812" s="2"/>
      <c r="B812" s="2"/>
      <c r="C812" s="2"/>
      <c r="D812" s="2"/>
      <c r="E812" s="2"/>
      <c r="F812" s="2"/>
      <c r="G812" s="2"/>
      <c r="H812" s="4"/>
      <c r="I812" s="2"/>
      <c r="J812" s="2"/>
      <c r="K812" s="2"/>
      <c r="L812" s="2"/>
      <c r="M812" s="4"/>
      <c r="N812" s="4"/>
      <c r="O812" s="2"/>
      <c r="P812" s="2"/>
    </row>
    <row r="813" spans="1:16" ht="21" customHeight="1">
      <c r="A813" s="2"/>
      <c r="B813" s="2"/>
      <c r="C813" s="2"/>
      <c r="D813" s="2"/>
      <c r="E813" s="2"/>
      <c r="F813" s="2"/>
      <c r="G813" s="2"/>
      <c r="H813" s="4"/>
      <c r="I813" s="2"/>
      <c r="J813" s="2"/>
      <c r="K813" s="2"/>
      <c r="L813" s="2"/>
      <c r="M813" s="4"/>
      <c r="N813" s="4"/>
      <c r="O813" s="2"/>
      <c r="P813" s="2"/>
    </row>
    <row r="814" spans="1:16" ht="21" customHeight="1">
      <c r="A814" s="2"/>
      <c r="B814" s="2"/>
      <c r="C814" s="2"/>
      <c r="D814" s="2"/>
      <c r="E814" s="2"/>
      <c r="F814" s="2"/>
      <c r="G814" s="2"/>
      <c r="H814" s="4"/>
      <c r="I814" s="2"/>
      <c r="J814" s="2"/>
      <c r="K814" s="2"/>
      <c r="L814" s="2"/>
      <c r="M814" s="4"/>
      <c r="N814" s="4"/>
      <c r="O814" s="2"/>
      <c r="P814" s="2"/>
    </row>
    <row r="815" spans="1:16" ht="21" customHeight="1">
      <c r="A815" s="2"/>
      <c r="B815" s="2"/>
      <c r="C815" s="2"/>
      <c r="D815" s="2"/>
      <c r="E815" s="2"/>
      <c r="F815" s="2"/>
      <c r="G815" s="2"/>
      <c r="H815" s="4"/>
      <c r="I815" s="2"/>
      <c r="J815" s="2"/>
      <c r="K815" s="2"/>
      <c r="L815" s="2"/>
      <c r="M815" s="4"/>
      <c r="N815" s="4"/>
      <c r="O815" s="2"/>
      <c r="P815" s="2"/>
    </row>
    <row r="816" spans="1:16" ht="21" customHeight="1">
      <c r="A816" s="2"/>
      <c r="B816" s="2"/>
      <c r="C816" s="2"/>
      <c r="D816" s="2"/>
      <c r="E816" s="2"/>
      <c r="F816" s="2"/>
      <c r="G816" s="2"/>
      <c r="H816" s="4"/>
      <c r="I816" s="2"/>
      <c r="J816" s="2"/>
      <c r="K816" s="2"/>
      <c r="L816" s="2"/>
      <c r="M816" s="4"/>
      <c r="N816" s="4"/>
      <c r="O816" s="2"/>
      <c r="P816" s="2"/>
    </row>
    <row r="817" spans="1:16" ht="21" customHeight="1">
      <c r="A817" s="2"/>
      <c r="B817" s="2"/>
      <c r="C817" s="2"/>
      <c r="D817" s="2"/>
      <c r="E817" s="2"/>
      <c r="F817" s="2"/>
      <c r="G817" s="2"/>
      <c r="H817" s="4"/>
      <c r="I817" s="2"/>
      <c r="J817" s="2"/>
      <c r="K817" s="2"/>
      <c r="L817" s="2"/>
      <c r="M817" s="4"/>
      <c r="N817" s="4"/>
      <c r="O817" s="2"/>
      <c r="P817" s="2"/>
    </row>
    <row r="818" spans="1:16" ht="21" customHeight="1">
      <c r="A818" s="2"/>
      <c r="B818" s="2"/>
      <c r="C818" s="2"/>
      <c r="D818" s="2"/>
      <c r="E818" s="2"/>
      <c r="F818" s="2"/>
      <c r="G818" s="2"/>
      <c r="H818" s="4"/>
      <c r="I818" s="2"/>
      <c r="J818" s="2"/>
      <c r="K818" s="2"/>
      <c r="L818" s="2"/>
      <c r="M818" s="4"/>
      <c r="N818" s="4"/>
      <c r="O818" s="2"/>
      <c r="P818" s="2"/>
    </row>
    <row r="819" spans="1:16" ht="21" customHeight="1">
      <c r="A819" s="2"/>
      <c r="B819" s="2"/>
      <c r="C819" s="2"/>
      <c r="D819" s="2"/>
      <c r="E819" s="2"/>
      <c r="F819" s="2"/>
      <c r="G819" s="2"/>
      <c r="H819" s="4"/>
      <c r="I819" s="2"/>
      <c r="J819" s="2"/>
      <c r="K819" s="2"/>
      <c r="L819" s="2"/>
      <c r="M819" s="4"/>
      <c r="N819" s="4"/>
      <c r="O819" s="2"/>
      <c r="P819" s="2"/>
    </row>
    <row r="820" spans="1:16" ht="21" customHeight="1">
      <c r="A820" s="2"/>
      <c r="B820" s="2"/>
      <c r="C820" s="2"/>
      <c r="D820" s="2"/>
      <c r="E820" s="2"/>
      <c r="F820" s="2"/>
      <c r="G820" s="2"/>
      <c r="H820" s="4"/>
      <c r="I820" s="2"/>
      <c r="J820" s="2"/>
      <c r="K820" s="2"/>
      <c r="L820" s="2"/>
      <c r="M820" s="4"/>
      <c r="N820" s="4"/>
      <c r="O820" s="2"/>
      <c r="P820" s="2"/>
    </row>
    <row r="821" spans="1:16" ht="21" customHeight="1">
      <c r="A821" s="2"/>
      <c r="B821" s="2"/>
      <c r="C821" s="2"/>
      <c r="D821" s="2"/>
      <c r="E821" s="2"/>
      <c r="F821" s="2"/>
      <c r="G821" s="2"/>
      <c r="H821" s="4"/>
      <c r="I821" s="2"/>
      <c r="J821" s="2"/>
      <c r="K821" s="2"/>
      <c r="L821" s="2"/>
      <c r="M821" s="4"/>
      <c r="N821" s="4"/>
      <c r="O821" s="2"/>
      <c r="P821" s="2"/>
    </row>
    <row r="822" spans="1:16" ht="21" customHeight="1">
      <c r="A822" s="2"/>
      <c r="B822" s="2"/>
      <c r="C822" s="2"/>
      <c r="D822" s="2"/>
      <c r="E822" s="2"/>
      <c r="F822" s="2"/>
      <c r="G822" s="2"/>
      <c r="H822" s="4"/>
      <c r="I822" s="2"/>
      <c r="J822" s="2"/>
      <c r="K822" s="2"/>
      <c r="L822" s="2"/>
      <c r="M822" s="4"/>
      <c r="N822" s="4"/>
      <c r="O822" s="2"/>
      <c r="P822" s="2"/>
    </row>
    <row r="823" spans="1:16" ht="21" customHeight="1">
      <c r="A823" s="2"/>
      <c r="B823" s="2"/>
      <c r="C823" s="2"/>
      <c r="D823" s="2"/>
      <c r="E823" s="2"/>
      <c r="F823" s="2"/>
      <c r="G823" s="2"/>
      <c r="H823" s="4"/>
      <c r="I823" s="2"/>
      <c r="J823" s="2"/>
      <c r="K823" s="2"/>
      <c r="L823" s="2"/>
      <c r="M823" s="4"/>
      <c r="N823" s="4"/>
      <c r="O823" s="2"/>
      <c r="P823" s="2"/>
    </row>
    <row r="824" spans="1:16" ht="21" customHeight="1">
      <c r="A824" s="2"/>
      <c r="B824" s="2"/>
      <c r="C824" s="2"/>
      <c r="D824" s="2"/>
      <c r="E824" s="2"/>
      <c r="F824" s="2"/>
      <c r="G824" s="2"/>
      <c r="H824" s="4"/>
      <c r="I824" s="2"/>
      <c r="J824" s="2"/>
      <c r="K824" s="2"/>
      <c r="L824" s="2"/>
      <c r="M824" s="4"/>
      <c r="N824" s="4"/>
      <c r="O824" s="2"/>
      <c r="P824" s="2"/>
    </row>
    <row r="825" spans="1:16" ht="21" customHeight="1">
      <c r="A825" s="2"/>
      <c r="B825" s="2"/>
      <c r="C825" s="2"/>
      <c r="D825" s="2"/>
      <c r="E825" s="2"/>
      <c r="F825" s="2"/>
      <c r="G825" s="2"/>
      <c r="H825" s="4"/>
      <c r="I825" s="2"/>
      <c r="J825" s="2"/>
      <c r="K825" s="2"/>
      <c r="L825" s="2"/>
      <c r="M825" s="4"/>
      <c r="N825" s="4"/>
      <c r="O825" s="2"/>
      <c r="P825" s="2"/>
    </row>
    <row r="826" spans="1:16" ht="21" customHeight="1">
      <c r="A826" s="2"/>
      <c r="B826" s="2"/>
      <c r="C826" s="2"/>
      <c r="D826" s="2"/>
      <c r="E826" s="2"/>
      <c r="F826" s="2"/>
      <c r="G826" s="2"/>
      <c r="H826" s="4"/>
      <c r="I826" s="2"/>
      <c r="J826" s="2"/>
      <c r="K826" s="2"/>
      <c r="L826" s="2"/>
      <c r="M826" s="4"/>
      <c r="N826" s="4"/>
      <c r="O826" s="2"/>
      <c r="P826" s="2"/>
    </row>
    <row r="827" spans="1:16" ht="21" customHeight="1">
      <c r="A827" s="2"/>
      <c r="B827" s="2"/>
      <c r="C827" s="2"/>
      <c r="D827" s="2"/>
      <c r="E827" s="2"/>
      <c r="F827" s="2"/>
      <c r="G827" s="2"/>
      <c r="H827" s="4"/>
      <c r="I827" s="2"/>
      <c r="J827" s="2"/>
      <c r="K827" s="2"/>
      <c r="L827" s="2"/>
      <c r="M827" s="4"/>
      <c r="N827" s="4"/>
      <c r="O827" s="2"/>
      <c r="P827" s="2"/>
    </row>
    <row r="828" spans="1:16" ht="21" customHeight="1">
      <c r="A828" s="2"/>
      <c r="B828" s="2"/>
      <c r="C828" s="2"/>
      <c r="D828" s="2"/>
      <c r="E828" s="2"/>
      <c r="F828" s="2"/>
      <c r="G828" s="2"/>
      <c r="H828" s="4"/>
      <c r="I828" s="2"/>
      <c r="J828" s="2"/>
      <c r="K828" s="2"/>
      <c r="L828" s="2"/>
      <c r="M828" s="4"/>
      <c r="N828" s="4"/>
      <c r="O828" s="2"/>
      <c r="P828" s="2"/>
    </row>
    <row r="829" spans="1:16" ht="21" customHeight="1">
      <c r="A829" s="2"/>
      <c r="B829" s="2"/>
      <c r="C829" s="2"/>
      <c r="D829" s="2"/>
      <c r="E829" s="2"/>
      <c r="F829" s="2"/>
      <c r="G829" s="2"/>
      <c r="H829" s="4"/>
      <c r="I829" s="2"/>
      <c r="J829" s="2"/>
      <c r="K829" s="2"/>
      <c r="L829" s="2"/>
      <c r="M829" s="4"/>
      <c r="N829" s="4"/>
      <c r="O829" s="2"/>
      <c r="P829" s="2"/>
    </row>
    <row r="830" spans="1:16" ht="21" customHeight="1">
      <c r="A830" s="2"/>
      <c r="B830" s="2"/>
      <c r="C830" s="2"/>
      <c r="D830" s="2"/>
      <c r="E830" s="2"/>
      <c r="F830" s="2"/>
      <c r="G830" s="2"/>
      <c r="H830" s="4"/>
      <c r="I830" s="2"/>
      <c r="J830" s="2"/>
      <c r="K830" s="2"/>
      <c r="L830" s="2"/>
      <c r="M830" s="4"/>
      <c r="N830" s="4"/>
      <c r="O830" s="2"/>
      <c r="P830" s="2"/>
    </row>
    <row r="831" spans="1:16" ht="21" customHeight="1">
      <c r="A831" s="2"/>
      <c r="B831" s="2"/>
      <c r="C831" s="2"/>
      <c r="D831" s="2"/>
      <c r="E831" s="2"/>
      <c r="F831" s="2"/>
      <c r="G831" s="2"/>
      <c r="H831" s="4"/>
      <c r="I831" s="2"/>
      <c r="J831" s="2"/>
      <c r="K831" s="2"/>
      <c r="L831" s="2"/>
      <c r="M831" s="4"/>
      <c r="N831" s="4"/>
      <c r="O831" s="2"/>
      <c r="P831" s="2"/>
    </row>
    <row r="832" spans="1:16" ht="21" customHeight="1">
      <c r="A832" s="2"/>
      <c r="B832" s="2"/>
      <c r="C832" s="2"/>
      <c r="D832" s="2"/>
      <c r="E832" s="2"/>
      <c r="F832" s="2"/>
      <c r="G832" s="2"/>
      <c r="H832" s="4"/>
      <c r="I832" s="2"/>
      <c r="J832" s="2"/>
      <c r="K832" s="2"/>
      <c r="L832" s="2"/>
      <c r="M832" s="4"/>
      <c r="N832" s="4"/>
      <c r="O832" s="2"/>
      <c r="P832" s="2"/>
    </row>
    <row r="833" spans="1:16" ht="21" customHeight="1">
      <c r="A833" s="2"/>
      <c r="B833" s="2"/>
      <c r="C833" s="2"/>
      <c r="D833" s="2"/>
      <c r="E833" s="2"/>
      <c r="F833" s="2"/>
      <c r="G833" s="2"/>
      <c r="H833" s="4"/>
      <c r="I833" s="2"/>
      <c r="J833" s="2"/>
      <c r="K833" s="2"/>
      <c r="L833" s="2"/>
      <c r="M833" s="4"/>
      <c r="N833" s="4"/>
      <c r="O833" s="2"/>
      <c r="P833" s="2"/>
    </row>
    <row r="834" spans="1:16" ht="21" customHeight="1">
      <c r="A834" s="2"/>
      <c r="B834" s="2"/>
      <c r="C834" s="2"/>
      <c r="D834" s="2"/>
      <c r="E834" s="2"/>
      <c r="F834" s="2"/>
      <c r="G834" s="2"/>
      <c r="H834" s="4"/>
      <c r="I834" s="2"/>
      <c r="J834" s="2"/>
      <c r="K834" s="2"/>
      <c r="L834" s="2"/>
      <c r="M834" s="4"/>
      <c r="N834" s="4"/>
      <c r="O834" s="2"/>
      <c r="P834" s="2"/>
    </row>
    <row r="835" spans="1:16" ht="21" customHeight="1">
      <c r="A835" s="2"/>
      <c r="B835" s="2"/>
      <c r="C835" s="2"/>
      <c r="D835" s="2"/>
      <c r="E835" s="2"/>
      <c r="F835" s="2"/>
      <c r="G835" s="2"/>
      <c r="H835" s="4"/>
      <c r="I835" s="2"/>
      <c r="J835" s="2"/>
      <c r="K835" s="2"/>
      <c r="L835" s="2"/>
      <c r="M835" s="4"/>
      <c r="N835" s="4"/>
      <c r="O835" s="2"/>
      <c r="P835" s="2"/>
    </row>
    <row r="836" spans="1:16" ht="21" customHeight="1">
      <c r="A836" s="2"/>
      <c r="B836" s="2"/>
      <c r="C836" s="2"/>
      <c r="D836" s="2"/>
      <c r="E836" s="2"/>
      <c r="F836" s="2"/>
      <c r="G836" s="2"/>
      <c r="H836" s="4"/>
      <c r="I836" s="2"/>
      <c r="J836" s="2"/>
      <c r="K836" s="2"/>
      <c r="L836" s="2"/>
      <c r="M836" s="4"/>
      <c r="N836" s="4"/>
      <c r="O836" s="2"/>
      <c r="P836" s="2"/>
    </row>
    <row r="837" spans="1:16" ht="21" customHeight="1">
      <c r="A837" s="2"/>
      <c r="B837" s="2"/>
      <c r="C837" s="2"/>
      <c r="D837" s="2"/>
      <c r="E837" s="2"/>
      <c r="F837" s="2"/>
      <c r="G837" s="2"/>
      <c r="H837" s="4"/>
      <c r="I837" s="2"/>
      <c r="J837" s="2"/>
      <c r="K837" s="2"/>
      <c r="L837" s="2"/>
      <c r="M837" s="4"/>
      <c r="N837" s="4"/>
      <c r="O837" s="2"/>
      <c r="P837" s="2"/>
    </row>
    <row r="838" spans="1:16" ht="21" customHeight="1">
      <c r="A838" s="2"/>
      <c r="B838" s="2"/>
      <c r="C838" s="2"/>
      <c r="D838" s="2"/>
      <c r="E838" s="2"/>
      <c r="F838" s="2"/>
      <c r="G838" s="2"/>
      <c r="H838" s="4"/>
      <c r="I838" s="2"/>
      <c r="J838" s="2"/>
      <c r="K838" s="2"/>
      <c r="L838" s="2"/>
      <c r="M838" s="4"/>
      <c r="N838" s="4"/>
      <c r="O838" s="2"/>
      <c r="P838" s="2"/>
    </row>
    <row r="839" spans="1:16" ht="21" customHeight="1">
      <c r="A839" s="2"/>
      <c r="B839" s="2"/>
      <c r="C839" s="2"/>
      <c r="D839" s="2"/>
      <c r="E839" s="2"/>
      <c r="F839" s="2"/>
      <c r="G839" s="2"/>
      <c r="H839" s="4"/>
      <c r="I839" s="2"/>
      <c r="J839" s="2"/>
      <c r="K839" s="2"/>
      <c r="L839" s="2"/>
      <c r="M839" s="4"/>
      <c r="N839" s="4"/>
      <c r="O839" s="2"/>
      <c r="P839" s="2"/>
    </row>
    <row r="840" spans="1:16" ht="21" customHeight="1">
      <c r="A840" s="2"/>
      <c r="B840" s="2"/>
      <c r="C840" s="2"/>
      <c r="D840" s="2"/>
      <c r="E840" s="2"/>
      <c r="F840" s="2"/>
      <c r="G840" s="2"/>
      <c r="H840" s="4"/>
      <c r="I840" s="2"/>
      <c r="J840" s="2"/>
      <c r="K840" s="2"/>
      <c r="L840" s="2"/>
      <c r="M840" s="4"/>
      <c r="N840" s="4"/>
      <c r="O840" s="2"/>
      <c r="P840" s="2"/>
    </row>
    <row r="841" spans="1:16" ht="21" customHeight="1">
      <c r="A841" s="2"/>
      <c r="B841" s="2"/>
      <c r="C841" s="2"/>
      <c r="D841" s="2"/>
      <c r="E841" s="2"/>
      <c r="F841" s="2"/>
      <c r="G841" s="2"/>
      <c r="H841" s="4"/>
      <c r="I841" s="2"/>
      <c r="J841" s="2"/>
      <c r="K841" s="2"/>
      <c r="L841" s="2"/>
      <c r="M841" s="4"/>
      <c r="N841" s="4"/>
      <c r="O841" s="2"/>
      <c r="P841" s="2"/>
    </row>
    <row r="842" spans="1:16" ht="21" customHeight="1">
      <c r="A842" s="2"/>
      <c r="B842" s="2"/>
      <c r="C842" s="2"/>
      <c r="D842" s="2"/>
      <c r="E842" s="2"/>
      <c r="F842" s="2"/>
      <c r="G842" s="2"/>
      <c r="H842" s="4"/>
      <c r="I842" s="2"/>
      <c r="J842" s="2"/>
      <c r="K842" s="2"/>
      <c r="L842" s="2"/>
      <c r="M842" s="4"/>
      <c r="N842" s="4"/>
      <c r="O842" s="2"/>
      <c r="P842" s="2"/>
    </row>
    <row r="843" spans="1:16" ht="21" customHeight="1">
      <c r="A843" s="2"/>
      <c r="B843" s="2"/>
      <c r="C843" s="2"/>
      <c r="D843" s="2"/>
      <c r="E843" s="2"/>
      <c r="F843" s="2"/>
      <c r="G843" s="2"/>
      <c r="H843" s="4"/>
      <c r="I843" s="2"/>
      <c r="J843" s="2"/>
      <c r="K843" s="2"/>
      <c r="L843" s="2"/>
      <c r="M843" s="4"/>
      <c r="N843" s="4"/>
      <c r="O843" s="2"/>
      <c r="P843" s="2"/>
    </row>
    <row r="844" spans="1:16" ht="21" customHeight="1">
      <c r="A844" s="2"/>
      <c r="B844" s="2"/>
      <c r="C844" s="2"/>
      <c r="D844" s="2"/>
      <c r="E844" s="2"/>
      <c r="F844" s="2"/>
      <c r="G844" s="2"/>
      <c r="H844" s="4"/>
      <c r="I844" s="2"/>
      <c r="J844" s="2"/>
      <c r="K844" s="2"/>
      <c r="L844" s="2"/>
      <c r="M844" s="4"/>
      <c r="N844" s="4"/>
      <c r="O844" s="2"/>
      <c r="P844" s="2"/>
    </row>
    <row r="845" spans="1:16" ht="21" customHeight="1">
      <c r="A845" s="2"/>
      <c r="B845" s="2"/>
      <c r="C845" s="2"/>
      <c r="D845" s="2"/>
      <c r="E845" s="2"/>
      <c r="F845" s="2"/>
      <c r="G845" s="2"/>
      <c r="H845" s="4"/>
      <c r="I845" s="2"/>
      <c r="J845" s="2"/>
      <c r="K845" s="2"/>
      <c r="L845" s="2"/>
      <c r="M845" s="4"/>
      <c r="N845" s="4"/>
      <c r="O845" s="2"/>
      <c r="P845" s="2"/>
    </row>
    <row r="846" spans="1:16" ht="21" customHeight="1">
      <c r="A846" s="2"/>
      <c r="B846" s="2"/>
      <c r="C846" s="2"/>
      <c r="D846" s="2"/>
      <c r="E846" s="2"/>
      <c r="F846" s="2"/>
      <c r="G846" s="2"/>
      <c r="H846" s="4"/>
      <c r="I846" s="2"/>
      <c r="J846" s="2"/>
      <c r="K846" s="2"/>
      <c r="L846" s="2"/>
      <c r="M846" s="4"/>
      <c r="N846" s="4"/>
      <c r="O846" s="2"/>
      <c r="P846" s="2"/>
    </row>
    <row r="847" spans="1:16" ht="21" customHeight="1">
      <c r="A847" s="2"/>
      <c r="B847" s="2"/>
      <c r="C847" s="2"/>
      <c r="D847" s="2"/>
      <c r="E847" s="2"/>
      <c r="F847" s="2"/>
      <c r="G847" s="2"/>
      <c r="H847" s="4"/>
      <c r="I847" s="2"/>
      <c r="J847" s="2"/>
      <c r="K847" s="2"/>
      <c r="L847" s="2"/>
      <c r="M847" s="4"/>
      <c r="N847" s="4"/>
      <c r="O847" s="2"/>
      <c r="P847" s="2"/>
    </row>
    <row r="848" spans="1:16" ht="21" customHeight="1">
      <c r="A848" s="2"/>
      <c r="B848" s="2"/>
      <c r="C848" s="2"/>
      <c r="D848" s="2"/>
      <c r="E848" s="2"/>
      <c r="F848" s="2"/>
      <c r="G848" s="2"/>
      <c r="H848" s="4"/>
      <c r="I848" s="2"/>
      <c r="J848" s="2"/>
      <c r="K848" s="2"/>
      <c r="L848" s="2"/>
      <c r="M848" s="4"/>
      <c r="N848" s="4"/>
      <c r="O848" s="2"/>
      <c r="P848" s="2"/>
    </row>
    <row r="849" spans="1:16" ht="21" customHeight="1">
      <c r="A849" s="2"/>
      <c r="B849" s="2"/>
      <c r="C849" s="2"/>
      <c r="D849" s="2"/>
      <c r="E849" s="2"/>
      <c r="F849" s="2"/>
      <c r="G849" s="2"/>
      <c r="H849" s="4"/>
      <c r="I849" s="2"/>
      <c r="J849" s="2"/>
      <c r="K849" s="2"/>
      <c r="L849" s="2"/>
      <c r="M849" s="4"/>
      <c r="N849" s="4"/>
      <c r="O849" s="2"/>
      <c r="P849" s="2"/>
    </row>
    <row r="850" spans="1:16" ht="21" customHeight="1">
      <c r="A850" s="2"/>
      <c r="B850" s="2"/>
      <c r="C850" s="2"/>
      <c r="D850" s="2"/>
      <c r="E850" s="2"/>
      <c r="F850" s="2"/>
      <c r="G850" s="2"/>
      <c r="H850" s="4"/>
      <c r="I850" s="2"/>
      <c r="J850" s="2"/>
      <c r="K850" s="2"/>
      <c r="L850" s="2"/>
      <c r="M850" s="4"/>
      <c r="N850" s="4"/>
      <c r="O850" s="2"/>
      <c r="P850" s="2"/>
    </row>
    <row r="851" spans="1:16" ht="21" customHeight="1">
      <c r="A851" s="2"/>
      <c r="B851" s="2"/>
      <c r="C851" s="2"/>
      <c r="D851" s="2"/>
      <c r="E851" s="2"/>
      <c r="F851" s="2"/>
      <c r="G851" s="2"/>
      <c r="H851" s="4"/>
      <c r="I851" s="2"/>
      <c r="J851" s="2"/>
      <c r="K851" s="2"/>
      <c r="L851" s="2"/>
      <c r="M851" s="4"/>
      <c r="N851" s="4"/>
      <c r="O851" s="2"/>
      <c r="P851" s="2"/>
    </row>
    <row r="852" spans="1:16" ht="21" customHeight="1">
      <c r="A852" s="2"/>
      <c r="B852" s="2"/>
      <c r="C852" s="2"/>
      <c r="D852" s="2"/>
      <c r="E852" s="2"/>
      <c r="F852" s="2"/>
      <c r="G852" s="2"/>
      <c r="H852" s="4"/>
      <c r="I852" s="2"/>
      <c r="J852" s="2"/>
      <c r="K852" s="2"/>
      <c r="L852" s="2"/>
      <c r="M852" s="4"/>
      <c r="N852" s="4"/>
      <c r="O852" s="2"/>
      <c r="P852" s="2"/>
    </row>
    <row r="853" spans="1:16" ht="21" customHeight="1">
      <c r="A853" s="2"/>
      <c r="B853" s="2"/>
      <c r="C853" s="2"/>
      <c r="D853" s="2"/>
      <c r="E853" s="2"/>
      <c r="F853" s="2"/>
      <c r="G853" s="2"/>
      <c r="H853" s="4"/>
      <c r="I853" s="2"/>
      <c r="J853" s="2"/>
      <c r="K853" s="2"/>
      <c r="L853" s="2"/>
      <c r="M853" s="4"/>
      <c r="N853" s="4"/>
      <c r="O853" s="2"/>
      <c r="P853" s="2"/>
    </row>
    <row r="854" spans="1:16" ht="21" customHeight="1">
      <c r="A854" s="2"/>
      <c r="B854" s="2"/>
      <c r="C854" s="2"/>
      <c r="D854" s="2"/>
      <c r="E854" s="2"/>
      <c r="F854" s="2"/>
      <c r="G854" s="2"/>
      <c r="H854" s="4"/>
      <c r="I854" s="2"/>
      <c r="J854" s="2"/>
      <c r="K854" s="2"/>
      <c r="L854" s="2"/>
      <c r="M854" s="4"/>
      <c r="N854" s="4"/>
      <c r="O854" s="2"/>
      <c r="P854" s="2"/>
    </row>
    <row r="855" spans="1:16" ht="21" customHeight="1">
      <c r="A855" s="2"/>
      <c r="B855" s="2"/>
      <c r="C855" s="2"/>
      <c r="D855" s="2"/>
      <c r="E855" s="2"/>
      <c r="F855" s="2"/>
      <c r="G855" s="2"/>
      <c r="H855" s="4"/>
      <c r="I855" s="2"/>
      <c r="J855" s="2"/>
      <c r="K855" s="2"/>
      <c r="L855" s="2"/>
      <c r="M855" s="4"/>
      <c r="N855" s="4"/>
      <c r="O855" s="2"/>
      <c r="P855" s="2"/>
    </row>
    <row r="856" spans="1:16" ht="21" customHeight="1">
      <c r="A856" s="2"/>
      <c r="B856" s="2"/>
      <c r="C856" s="2"/>
      <c r="D856" s="2"/>
      <c r="E856" s="2"/>
      <c r="F856" s="2"/>
      <c r="G856" s="2"/>
      <c r="H856" s="4"/>
      <c r="I856" s="2"/>
      <c r="J856" s="2"/>
      <c r="K856" s="2"/>
      <c r="L856" s="2"/>
      <c r="M856" s="4"/>
      <c r="N856" s="4"/>
      <c r="O856" s="2"/>
      <c r="P856" s="2"/>
    </row>
    <row r="857" spans="1:16" ht="21" customHeight="1">
      <c r="A857" s="2"/>
      <c r="B857" s="2"/>
      <c r="C857" s="2"/>
      <c r="D857" s="2"/>
      <c r="E857" s="2"/>
      <c r="F857" s="2"/>
      <c r="G857" s="2"/>
      <c r="H857" s="4"/>
      <c r="I857" s="2"/>
      <c r="J857" s="2"/>
      <c r="K857" s="2"/>
      <c r="L857" s="2"/>
      <c r="M857" s="4"/>
      <c r="N857" s="4"/>
      <c r="O857" s="2"/>
      <c r="P857" s="2"/>
    </row>
    <row r="858" spans="1:16" ht="21" customHeight="1">
      <c r="A858" s="2"/>
      <c r="B858" s="2"/>
      <c r="C858" s="2"/>
      <c r="D858" s="2"/>
      <c r="E858" s="2"/>
      <c r="F858" s="2"/>
      <c r="G858" s="2"/>
      <c r="H858" s="4"/>
      <c r="I858" s="2"/>
      <c r="J858" s="2"/>
      <c r="K858" s="2"/>
      <c r="L858" s="2"/>
      <c r="M858" s="4"/>
      <c r="N858" s="4"/>
      <c r="O858" s="2"/>
      <c r="P858" s="2"/>
    </row>
    <row r="859" spans="1:16" ht="21" customHeight="1">
      <c r="A859" s="2"/>
      <c r="B859" s="2"/>
      <c r="C859" s="2"/>
      <c r="D859" s="2"/>
      <c r="E859" s="2"/>
      <c r="F859" s="2"/>
      <c r="G859" s="2"/>
      <c r="H859" s="4"/>
      <c r="I859" s="2"/>
      <c r="J859" s="2"/>
      <c r="K859" s="2"/>
      <c r="L859" s="2"/>
      <c r="M859" s="4"/>
      <c r="N859" s="4"/>
      <c r="O859" s="2"/>
      <c r="P859" s="2"/>
    </row>
    <row r="860" spans="1:16" ht="21" customHeight="1">
      <c r="A860" s="2"/>
      <c r="B860" s="2"/>
      <c r="C860" s="2"/>
      <c r="D860" s="2"/>
      <c r="E860" s="2"/>
      <c r="F860" s="2"/>
      <c r="G860" s="2"/>
      <c r="H860" s="4"/>
      <c r="I860" s="2"/>
      <c r="J860" s="2"/>
      <c r="K860" s="2"/>
      <c r="L860" s="2"/>
      <c r="M860" s="4"/>
      <c r="N860" s="4"/>
      <c r="O860" s="2"/>
      <c r="P860" s="2"/>
    </row>
    <row r="861" spans="1:16" ht="21" customHeight="1">
      <c r="A861" s="2"/>
      <c r="B861" s="2"/>
      <c r="C861" s="2"/>
      <c r="D861" s="2"/>
      <c r="E861" s="2"/>
      <c r="F861" s="2"/>
      <c r="G861" s="2"/>
      <c r="H861" s="4"/>
      <c r="I861" s="2"/>
      <c r="J861" s="2"/>
      <c r="K861" s="2"/>
      <c r="L861" s="2"/>
      <c r="M861" s="4"/>
      <c r="N861" s="4"/>
      <c r="O861" s="2"/>
      <c r="P861" s="2"/>
    </row>
    <row r="862" spans="1:16" ht="21" customHeight="1">
      <c r="A862" s="2"/>
      <c r="B862" s="2"/>
      <c r="C862" s="2"/>
      <c r="D862" s="2"/>
      <c r="E862" s="2"/>
      <c r="F862" s="2"/>
      <c r="G862" s="2"/>
      <c r="H862" s="4"/>
      <c r="I862" s="2"/>
      <c r="J862" s="2"/>
      <c r="K862" s="2"/>
      <c r="L862" s="2"/>
      <c r="M862" s="4"/>
      <c r="N862" s="4"/>
      <c r="O862" s="2"/>
      <c r="P862" s="2"/>
    </row>
    <row r="863" spans="1:16" ht="21" customHeight="1">
      <c r="A863" s="2"/>
      <c r="B863" s="2"/>
      <c r="C863" s="2"/>
      <c r="D863" s="2"/>
      <c r="E863" s="2"/>
      <c r="F863" s="2"/>
      <c r="G863" s="2"/>
      <c r="H863" s="4"/>
      <c r="I863" s="2"/>
      <c r="J863" s="2"/>
      <c r="K863" s="2"/>
      <c r="L863" s="2"/>
      <c r="M863" s="4"/>
      <c r="N863" s="4"/>
      <c r="O863" s="2"/>
      <c r="P863" s="2"/>
    </row>
    <row r="864" spans="1:16" ht="21" customHeight="1">
      <c r="A864" s="2"/>
      <c r="B864" s="2"/>
      <c r="C864" s="2"/>
      <c r="D864" s="2"/>
      <c r="E864" s="2"/>
      <c r="F864" s="2"/>
      <c r="G864" s="2"/>
      <c r="H864" s="4"/>
      <c r="I864" s="2"/>
      <c r="J864" s="2"/>
      <c r="K864" s="2"/>
      <c r="L864" s="2"/>
      <c r="M864" s="4"/>
      <c r="N864" s="4"/>
      <c r="O864" s="2"/>
      <c r="P864" s="2"/>
    </row>
    <row r="865" spans="1:16" ht="21" customHeight="1">
      <c r="A865" s="2"/>
      <c r="B865" s="2"/>
      <c r="C865" s="2"/>
      <c r="D865" s="2"/>
      <c r="E865" s="2"/>
      <c r="F865" s="2"/>
      <c r="G865" s="2"/>
      <c r="H865" s="4"/>
      <c r="I865" s="2"/>
      <c r="J865" s="2"/>
      <c r="K865" s="2"/>
      <c r="L865" s="2"/>
      <c r="M865" s="4"/>
      <c r="N865" s="4"/>
      <c r="O865" s="2"/>
      <c r="P865" s="2"/>
    </row>
    <row r="866" spans="1:16" ht="21" customHeight="1">
      <c r="A866" s="2"/>
      <c r="B866" s="2"/>
      <c r="C866" s="2"/>
      <c r="D866" s="2"/>
      <c r="E866" s="2"/>
      <c r="F866" s="2"/>
      <c r="G866" s="2"/>
      <c r="H866" s="4"/>
      <c r="I866" s="2"/>
      <c r="J866" s="2"/>
      <c r="K866" s="2"/>
      <c r="L866" s="2"/>
      <c r="M866" s="4"/>
      <c r="N866" s="4"/>
      <c r="O866" s="2"/>
      <c r="P866" s="2"/>
    </row>
    <row r="867" spans="1:16" ht="21" customHeight="1">
      <c r="A867" s="2"/>
      <c r="B867" s="2"/>
      <c r="C867" s="2"/>
      <c r="D867" s="2"/>
      <c r="E867" s="2"/>
      <c r="F867" s="2"/>
      <c r="G867" s="2"/>
      <c r="H867" s="4"/>
      <c r="I867" s="2"/>
      <c r="J867" s="2"/>
      <c r="K867" s="2"/>
      <c r="L867" s="2"/>
      <c r="M867" s="4"/>
      <c r="N867" s="4"/>
      <c r="O867" s="2"/>
      <c r="P867" s="2"/>
    </row>
    <row r="868" spans="1:16" ht="21" customHeight="1">
      <c r="A868" s="2"/>
      <c r="B868" s="2"/>
      <c r="C868" s="2"/>
      <c r="D868" s="2"/>
      <c r="E868" s="2"/>
      <c r="F868" s="2"/>
      <c r="G868" s="2"/>
      <c r="H868" s="4"/>
      <c r="I868" s="2"/>
      <c r="J868" s="2"/>
      <c r="K868" s="2"/>
      <c r="L868" s="2"/>
      <c r="M868" s="4"/>
      <c r="N868" s="4"/>
      <c r="O868" s="2"/>
      <c r="P868" s="2"/>
    </row>
    <row r="869" spans="1:16" ht="21" customHeight="1">
      <c r="A869" s="2"/>
      <c r="B869" s="2"/>
      <c r="C869" s="2"/>
      <c r="D869" s="2"/>
      <c r="E869" s="2"/>
      <c r="F869" s="2"/>
      <c r="G869" s="2"/>
      <c r="H869" s="4"/>
      <c r="I869" s="2"/>
      <c r="J869" s="2"/>
      <c r="K869" s="2"/>
      <c r="L869" s="2"/>
      <c r="M869" s="4"/>
      <c r="N869" s="4"/>
      <c r="O869" s="2"/>
      <c r="P869" s="2"/>
    </row>
    <row r="870" spans="1:16" ht="21" customHeight="1">
      <c r="A870" s="2"/>
      <c r="B870" s="2"/>
      <c r="C870" s="2"/>
      <c r="D870" s="2"/>
      <c r="E870" s="2"/>
      <c r="F870" s="2"/>
      <c r="G870" s="2"/>
      <c r="H870" s="4"/>
      <c r="I870" s="2"/>
      <c r="J870" s="2"/>
      <c r="K870" s="2"/>
      <c r="L870" s="2"/>
      <c r="M870" s="4"/>
      <c r="N870" s="4"/>
      <c r="O870" s="2"/>
      <c r="P870" s="2"/>
    </row>
    <row r="871" spans="1:16" ht="21" customHeight="1">
      <c r="A871" s="2"/>
      <c r="B871" s="2"/>
      <c r="C871" s="2"/>
      <c r="D871" s="2"/>
      <c r="E871" s="2"/>
      <c r="F871" s="2"/>
      <c r="G871" s="2"/>
      <c r="H871" s="4"/>
      <c r="I871" s="2"/>
      <c r="J871" s="2"/>
      <c r="K871" s="2"/>
      <c r="L871" s="2"/>
      <c r="M871" s="4"/>
      <c r="N871" s="4"/>
      <c r="O871" s="2"/>
      <c r="P871" s="2"/>
    </row>
    <row r="872" spans="1:16" ht="21" customHeight="1">
      <c r="A872" s="2"/>
      <c r="B872" s="2"/>
      <c r="C872" s="2"/>
      <c r="D872" s="2"/>
      <c r="E872" s="2"/>
      <c r="F872" s="2"/>
      <c r="G872" s="2"/>
      <c r="H872" s="4"/>
      <c r="I872" s="2"/>
      <c r="J872" s="2"/>
      <c r="K872" s="2"/>
      <c r="L872" s="2"/>
      <c r="M872" s="4"/>
      <c r="N872" s="4"/>
      <c r="O872" s="2"/>
      <c r="P872" s="2"/>
    </row>
    <row r="873" spans="1:16" ht="21" customHeight="1">
      <c r="A873" s="2"/>
      <c r="B873" s="2"/>
      <c r="C873" s="2"/>
      <c r="D873" s="2"/>
      <c r="E873" s="2"/>
      <c r="F873" s="2"/>
      <c r="G873" s="2"/>
      <c r="H873" s="4"/>
      <c r="I873" s="2"/>
      <c r="J873" s="2"/>
      <c r="K873" s="2"/>
      <c r="L873" s="2"/>
      <c r="M873" s="4"/>
      <c r="N873" s="4"/>
      <c r="O873" s="2"/>
      <c r="P873" s="2"/>
    </row>
    <row r="874" spans="1:16" ht="21" customHeight="1">
      <c r="A874" s="2"/>
      <c r="B874" s="2"/>
      <c r="C874" s="2"/>
      <c r="D874" s="2"/>
      <c r="E874" s="2"/>
      <c r="F874" s="2"/>
      <c r="G874" s="2"/>
      <c r="H874" s="4"/>
      <c r="I874" s="2"/>
      <c r="J874" s="2"/>
      <c r="K874" s="2"/>
      <c r="L874" s="2"/>
      <c r="M874" s="4"/>
      <c r="N874" s="4"/>
      <c r="O874" s="2"/>
      <c r="P874" s="2"/>
    </row>
    <row r="875" spans="1:16" ht="21" customHeight="1">
      <c r="A875" s="2"/>
      <c r="B875" s="2"/>
      <c r="C875" s="2"/>
      <c r="D875" s="2"/>
      <c r="E875" s="2"/>
      <c r="F875" s="2"/>
      <c r="G875" s="2"/>
      <c r="H875" s="4"/>
      <c r="I875" s="2"/>
      <c r="J875" s="2"/>
      <c r="K875" s="2"/>
      <c r="L875" s="2"/>
      <c r="M875" s="4"/>
      <c r="N875" s="4"/>
      <c r="O875" s="2"/>
      <c r="P875" s="2"/>
    </row>
    <row r="876" spans="1:16" ht="21" customHeight="1">
      <c r="A876" s="2"/>
      <c r="B876" s="2"/>
      <c r="C876" s="2"/>
      <c r="D876" s="2"/>
      <c r="E876" s="2"/>
      <c r="F876" s="2"/>
      <c r="G876" s="2"/>
      <c r="H876" s="4"/>
      <c r="I876" s="2"/>
      <c r="J876" s="2"/>
      <c r="K876" s="2"/>
      <c r="L876" s="2"/>
      <c r="M876" s="4"/>
      <c r="N876" s="4"/>
      <c r="O876" s="2"/>
      <c r="P876" s="2"/>
    </row>
    <row r="877" spans="1:16" ht="21" customHeight="1">
      <c r="A877" s="2"/>
      <c r="B877" s="2"/>
      <c r="C877" s="2"/>
      <c r="D877" s="2"/>
      <c r="E877" s="2"/>
      <c r="F877" s="2"/>
      <c r="G877" s="2"/>
      <c r="H877" s="4"/>
      <c r="I877" s="2"/>
      <c r="J877" s="2"/>
      <c r="K877" s="2"/>
      <c r="L877" s="2"/>
      <c r="M877" s="4"/>
      <c r="N877" s="4"/>
      <c r="O877" s="2"/>
      <c r="P877" s="2"/>
    </row>
    <row r="878" spans="1:16" ht="21" customHeight="1">
      <c r="A878" s="2"/>
      <c r="B878" s="2"/>
      <c r="C878" s="2"/>
      <c r="D878" s="2"/>
      <c r="E878" s="2"/>
      <c r="F878" s="2"/>
      <c r="G878" s="2"/>
      <c r="H878" s="4"/>
      <c r="I878" s="2"/>
      <c r="J878" s="2"/>
      <c r="K878" s="2"/>
      <c r="L878" s="2"/>
      <c r="M878" s="4"/>
      <c r="N878" s="4"/>
      <c r="O878" s="2"/>
      <c r="P878" s="2"/>
    </row>
    <row r="879" spans="1:16" ht="21" customHeight="1">
      <c r="A879" s="2"/>
      <c r="B879" s="2"/>
      <c r="C879" s="2"/>
      <c r="D879" s="2"/>
      <c r="E879" s="2"/>
      <c r="F879" s="2"/>
      <c r="G879" s="2"/>
      <c r="H879" s="4"/>
      <c r="I879" s="2"/>
      <c r="J879" s="2"/>
      <c r="K879" s="2"/>
      <c r="L879" s="2"/>
      <c r="M879" s="4"/>
      <c r="N879" s="4"/>
      <c r="O879" s="2"/>
      <c r="P879" s="2"/>
    </row>
    <row r="880" spans="1:16" ht="21" customHeight="1">
      <c r="A880" s="2"/>
      <c r="B880" s="2"/>
      <c r="C880" s="2"/>
      <c r="D880" s="2"/>
      <c r="E880" s="2"/>
      <c r="F880" s="2"/>
      <c r="G880" s="2"/>
      <c r="H880" s="4"/>
      <c r="I880" s="2"/>
      <c r="J880" s="2"/>
      <c r="K880" s="2"/>
      <c r="L880" s="2"/>
      <c r="M880" s="4"/>
      <c r="N880" s="4"/>
      <c r="O880" s="2"/>
      <c r="P880" s="2"/>
    </row>
    <row r="881" spans="1:16" ht="21" customHeight="1">
      <c r="A881" s="2"/>
      <c r="B881" s="2"/>
      <c r="C881" s="2"/>
      <c r="D881" s="2"/>
      <c r="E881" s="2"/>
      <c r="F881" s="2"/>
      <c r="G881" s="2"/>
      <c r="H881" s="4"/>
      <c r="I881" s="2"/>
      <c r="J881" s="2"/>
      <c r="K881" s="2"/>
      <c r="L881" s="2"/>
      <c r="M881" s="4"/>
      <c r="N881" s="4"/>
      <c r="O881" s="2"/>
      <c r="P881" s="2"/>
    </row>
    <row r="882" spans="1:16" ht="21" customHeight="1">
      <c r="A882" s="2"/>
      <c r="B882" s="2"/>
      <c r="C882" s="2"/>
      <c r="D882" s="2"/>
      <c r="E882" s="2"/>
      <c r="F882" s="2"/>
      <c r="G882" s="2"/>
      <c r="H882" s="4"/>
      <c r="I882" s="2"/>
      <c r="J882" s="2"/>
      <c r="K882" s="2"/>
      <c r="L882" s="2"/>
      <c r="M882" s="4"/>
      <c r="N882" s="4"/>
      <c r="O882" s="2"/>
      <c r="P882" s="2"/>
    </row>
    <row r="883" spans="1:16" ht="21" customHeight="1">
      <c r="A883" s="2"/>
      <c r="B883" s="2"/>
      <c r="C883" s="2"/>
      <c r="D883" s="2"/>
      <c r="E883" s="2"/>
      <c r="F883" s="2"/>
      <c r="G883" s="2"/>
      <c r="H883" s="4"/>
      <c r="I883" s="2"/>
      <c r="J883" s="2"/>
      <c r="K883" s="2"/>
      <c r="L883" s="2"/>
      <c r="M883" s="4"/>
      <c r="N883" s="4"/>
      <c r="O883" s="2"/>
      <c r="P883" s="2"/>
    </row>
    <row r="884" spans="1:16" ht="21" customHeight="1">
      <c r="A884" s="2"/>
      <c r="B884" s="2"/>
      <c r="C884" s="2"/>
      <c r="D884" s="2"/>
      <c r="E884" s="2"/>
      <c r="F884" s="2"/>
      <c r="G884" s="2"/>
      <c r="H884" s="4"/>
      <c r="I884" s="2"/>
      <c r="J884" s="2"/>
      <c r="K884" s="2"/>
      <c r="L884" s="2"/>
      <c r="M884" s="4"/>
      <c r="N884" s="4"/>
      <c r="O884" s="2"/>
      <c r="P884" s="2"/>
    </row>
    <row r="885" spans="1:16" ht="21" customHeight="1">
      <c r="A885" s="2"/>
      <c r="B885" s="2"/>
      <c r="C885" s="2"/>
      <c r="D885" s="2"/>
      <c r="E885" s="2"/>
      <c r="F885" s="2"/>
      <c r="G885" s="2"/>
      <c r="H885" s="4"/>
      <c r="I885" s="2"/>
      <c r="J885" s="2"/>
      <c r="K885" s="2"/>
      <c r="L885" s="2"/>
      <c r="M885" s="4"/>
      <c r="N885" s="4"/>
      <c r="O885" s="2"/>
      <c r="P885" s="2"/>
    </row>
  </sheetData>
  <sheetProtection algorithmName="SHA-512" hashValue="POi7VX8WqMRMblFos6PE+9kTTBw9KdCsby2oyylPJla57uRmedU+2sdZsGnbwO3vnPoNdPG65ztz3vooLZVGIA==" saltValue="M1ul1OOPmBiJ0ZnMRm747w==" spinCount="100000" sheet="1" objects="1" scenarios="1"/>
  <autoFilter ref="A3:O73" xr:uid="{00000000-0009-0000-0000-000002000000}"/>
  <mergeCells count="2">
    <mergeCell ref="B2:F2"/>
    <mergeCell ref="I2:L2"/>
  </mergeCells>
  <conditionalFormatting sqref="M2:M1048576">
    <cfRule type="cellIs" dxfId="55" priority="7" operator="equal">
      <formula>"Not Applicable"</formula>
    </cfRule>
    <cfRule type="cellIs" dxfId="54" priority="8" operator="equal">
      <formula>"Not Pass"</formula>
    </cfRule>
    <cfRule type="cellIs" dxfId="53" priority="9" operator="equal">
      <formula>"Partially Pass"</formula>
    </cfRule>
    <cfRule type="cellIs" dxfId="52" priority="10" operator="equal">
      <formula>"Alternative Control"</formula>
    </cfRule>
    <cfRule type="cellIs" dxfId="51" priority="11" operator="equal">
      <formula>"Pass"</formula>
    </cfRule>
  </conditionalFormatting>
  <conditionalFormatting sqref="M4:M73">
    <cfRule type="cellIs" dxfId="50" priority="6" operator="equal">
      <formula>"&gt;&gt;เลือกระดับผลการประเมิน&lt;&lt;"</formula>
    </cfRule>
  </conditionalFormatting>
  <conditionalFormatting sqref="Q4:U73">
    <cfRule type="cellIs" dxfId="48" priority="2" operator="equal">
      <formula>OR($M4="Not Pass",$M4="Partially Pass")</formula>
    </cfRule>
  </conditionalFormatting>
  <pageMargins left="0.25" right="0.25" top="0.75" bottom="0.75" header="0.3" footer="0.3"/>
  <pageSetup paperSize="8" scale="9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F67834A-C9F5-4D89-8CF4-24F26F065D82}">
            <xm:f>AND(OR(AND('1-Basic Info'!$I$11="N",$I4="x"),$I4=""),OR(AND('1-Basic Info'!$I$12="N",$J4="x"),$J4=""),OR(AND('1-Basic Info'!$I$13="N",$K4="x"),$K4=""),OR(AND('1-Basic Info'!$I$14="N",$L4="x"),$L4=""))</xm:f>
            <x14:dxf>
              <fill>
                <patternFill>
                  <bgColor theme="1"/>
                </patternFill>
              </fill>
            </x14:dxf>
          </x14:cfRule>
          <xm:sqref>M4:U73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showErrorMessage="1" xr:uid="{7C783298-337A-4626-B675-0579D8A12DCA}">
          <x14:formula1>
            <xm:f>IF(AND('1-Basic Info'!$I$11="Y",$I4="x"),Sheet1!$A$2:$A$6,IF(AND('1-Basic Info'!$I$12="Y",$J4="x"),Sheet1!$A$2:$A$6,IF(AND('1-Basic Info'!$I$13="Y",$K4="x"),Sheet1!$A$2:$A$6,IF(AND('1-Basic Info'!$I$14="Y",$L4="x"),Sheet1!$A$2:$A$6,Sheet1!$B$2))))</xm:f>
          </x14:formula1>
          <xm:sqref>M4:M73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66125-0E3F-4B57-BD70-39AD77970F55}">
  <sheetPr>
    <tabColor theme="4" tint="0.39997558519241921"/>
  </sheetPr>
  <dimension ref="A1:Y877"/>
  <sheetViews>
    <sheetView showGridLines="0" zoomScale="70" zoomScaleNormal="70" workbookViewId="0">
      <pane ySplit="3" topLeftCell="A4" activePane="bottomLeft" state="frozen"/>
      <selection activeCell="M6" sqref="M6"/>
      <selection pane="bottomLeft" sqref="A1:XFD1048576"/>
    </sheetView>
  </sheetViews>
  <sheetFormatPr defaultColWidth="14.453125" defaultRowHeight="15" customHeight="1"/>
  <cols>
    <col min="1" max="1" width="5.90625" style="6" customWidth="1"/>
    <col min="2" max="6" width="4.54296875" style="6" customWidth="1"/>
    <col min="7" max="7" width="14.54296875" style="6" hidden="1" customWidth="1"/>
    <col min="8" max="8" width="91.08984375" style="6" customWidth="1"/>
    <col min="9" max="12" width="6.08984375" style="6" customWidth="1"/>
    <col min="13" max="13" width="21.08984375" style="96" customWidth="1"/>
    <col min="14" max="14" width="19.08984375" style="6" customWidth="1"/>
    <col min="15" max="15" width="70.81640625" style="6" customWidth="1"/>
    <col min="16" max="20" width="50.81640625" style="6" customWidth="1"/>
    <col min="21" max="21" width="18.90625" style="6" bestFit="1" customWidth="1"/>
    <col min="22" max="25" width="8.90625" style="6" customWidth="1"/>
    <col min="26" max="16384" width="14.453125" style="6"/>
  </cols>
  <sheetData>
    <row r="1" spans="1:25" ht="34.5" customHeight="1">
      <c r="A1" s="114" t="s">
        <v>882</v>
      </c>
      <c r="B1" s="103"/>
      <c r="C1" s="103"/>
      <c r="D1" s="103"/>
      <c r="E1" s="103"/>
      <c r="F1" s="103"/>
      <c r="G1" s="103"/>
      <c r="H1" s="104"/>
      <c r="I1" s="106"/>
      <c r="J1" s="105"/>
      <c r="K1" s="105"/>
      <c r="L1" s="107"/>
      <c r="M1" s="103"/>
      <c r="N1" s="103"/>
      <c r="O1" s="107"/>
      <c r="P1" s="107"/>
      <c r="Q1" s="107"/>
      <c r="R1" s="107"/>
      <c r="S1" s="107"/>
      <c r="T1" s="107"/>
      <c r="U1" s="107"/>
    </row>
    <row r="2" spans="1:25" ht="24.75" customHeight="1">
      <c r="A2" s="2"/>
      <c r="B2" s="506" t="s">
        <v>89</v>
      </c>
      <c r="C2" s="506"/>
      <c r="D2" s="506"/>
      <c r="E2" s="506"/>
      <c r="F2" s="513"/>
      <c r="G2" s="3"/>
      <c r="H2" s="4"/>
      <c r="I2" s="507" t="s">
        <v>331</v>
      </c>
      <c r="J2" s="511"/>
      <c r="K2" s="511"/>
      <c r="L2" s="512"/>
      <c r="M2" s="4"/>
      <c r="N2" s="4"/>
      <c r="O2" s="2"/>
      <c r="P2" s="2"/>
      <c r="Q2" s="5"/>
      <c r="R2" s="5"/>
      <c r="S2" s="5"/>
      <c r="T2" s="5"/>
      <c r="U2" s="5"/>
      <c r="V2" s="5"/>
      <c r="W2" s="5"/>
      <c r="X2" s="5"/>
      <c r="Y2" s="5"/>
    </row>
    <row r="3" spans="1:25" ht="110.25" customHeight="1">
      <c r="A3" s="18" t="s">
        <v>120</v>
      </c>
      <c r="B3" s="126" t="s">
        <v>93</v>
      </c>
      <c r="C3" s="126" t="s">
        <v>94</v>
      </c>
      <c r="D3" s="126" t="s">
        <v>95</v>
      </c>
      <c r="E3" s="126" t="s">
        <v>96</v>
      </c>
      <c r="F3" s="126" t="s">
        <v>97</v>
      </c>
      <c r="G3" s="18" t="s">
        <v>332</v>
      </c>
      <c r="H3" s="18" t="s">
        <v>702</v>
      </c>
      <c r="I3" s="182" t="s">
        <v>741</v>
      </c>
      <c r="J3" s="182" t="s">
        <v>743</v>
      </c>
      <c r="K3" s="182" t="s">
        <v>744</v>
      </c>
      <c r="L3" s="182" t="s">
        <v>742</v>
      </c>
      <c r="M3" s="18" t="s">
        <v>121</v>
      </c>
      <c r="N3" s="18" t="s">
        <v>333</v>
      </c>
      <c r="O3" s="30" t="s">
        <v>845</v>
      </c>
      <c r="P3" s="30" t="s">
        <v>846</v>
      </c>
      <c r="Q3" s="30" t="s">
        <v>733</v>
      </c>
      <c r="R3" s="30" t="s">
        <v>334</v>
      </c>
      <c r="S3" s="30" t="s">
        <v>335</v>
      </c>
      <c r="T3" s="31" t="s">
        <v>336</v>
      </c>
      <c r="U3" s="31" t="s">
        <v>902</v>
      </c>
    </row>
    <row r="4" spans="1:25" ht="108">
      <c r="A4" s="19">
        <v>1</v>
      </c>
      <c r="B4" s="19"/>
      <c r="C4" s="21"/>
      <c r="D4" s="19"/>
      <c r="E4" s="20" t="s">
        <v>126</v>
      </c>
      <c r="F4" s="19"/>
      <c r="G4" s="22" t="s">
        <v>418</v>
      </c>
      <c r="H4" s="24" t="s">
        <v>629</v>
      </c>
      <c r="I4" s="20" t="s">
        <v>126</v>
      </c>
      <c r="J4" s="20" t="s">
        <v>126</v>
      </c>
      <c r="K4" s="20" t="s">
        <v>126</v>
      </c>
      <c r="L4" s="20" t="s">
        <v>126</v>
      </c>
      <c r="M4" s="309" t="str">
        <f>IF(AND('1-Basic Info'!$I$11="Y",$I4="x"),"&gt;&gt;เลือกระดับผลการประเมิน&lt;&lt;",IF(AND('1-Basic Info'!$I$12="Y",$J4="x"),"&gt;&gt;เลือกระดับผลการประเมิน&lt;&lt;",IF(AND('1-Basic Info'!$I$13="Y",$K4="x"),"&gt;&gt;เลือกระดับผลการประเมิน&lt;&lt;",IF(AND('1-Basic Info'!$I$14="Y",$L4="x"),"&gt;&gt;เลือกระดับผลการประเมิน&lt;&lt;","Not Applicable"))))</f>
        <v>Not Applicable</v>
      </c>
      <c r="N4" s="20" t="str" cm="1">
        <f t="array" ref="N4">_xlfn.SWITCH(M4,"Not Pass","ต่ำ","Partially Pass","ต่ำ","Alternative Control","ปานกลาง","Pass","สูง","Not Applicable","N/A","&gt;&gt;เลือกระดับผลการประเมิน&lt;&lt;","-")</f>
        <v>N/A</v>
      </c>
      <c r="O4" s="324"/>
      <c r="P4" s="324"/>
      <c r="Q4" s="327"/>
      <c r="R4" s="327"/>
      <c r="S4" s="327"/>
      <c r="T4" s="327"/>
      <c r="U4" s="327"/>
    </row>
    <row r="5" spans="1:25" ht="36">
      <c r="A5" s="19">
        <v>2</v>
      </c>
      <c r="B5" s="19"/>
      <c r="C5" s="21"/>
      <c r="D5" s="19"/>
      <c r="E5" s="20" t="s">
        <v>126</v>
      </c>
      <c r="F5" s="19"/>
      <c r="G5" s="22" t="s">
        <v>419</v>
      </c>
      <c r="H5" s="24" t="s">
        <v>595</v>
      </c>
      <c r="I5" s="20" t="s">
        <v>126</v>
      </c>
      <c r="J5" s="20" t="s">
        <v>126</v>
      </c>
      <c r="K5" s="20" t="s">
        <v>126</v>
      </c>
      <c r="L5" s="20" t="s">
        <v>126</v>
      </c>
      <c r="M5" s="309" t="str">
        <f>IF(AND('1-Basic Info'!$I$11="Y",$I5="x"),"&gt;&gt;เลือกระดับผลการประเมิน&lt;&lt;",IF(AND('1-Basic Info'!$I$12="Y",$J5="x"),"&gt;&gt;เลือกระดับผลการประเมิน&lt;&lt;",IF(AND('1-Basic Info'!$I$13="Y",$K5="x"),"&gt;&gt;เลือกระดับผลการประเมิน&lt;&lt;",IF(AND('1-Basic Info'!$I$14="Y",$L5="x"),"&gt;&gt;เลือกระดับผลการประเมิน&lt;&lt;","Not Applicable"))))</f>
        <v>Not Applicable</v>
      </c>
      <c r="N5" s="20" t="str" cm="1">
        <f t="array" ref="N5">_xlfn.SWITCH(M5,"Not Pass","ต่ำ","Partially Pass","ต่ำ","Alternative Control","ปานกลาง","Pass","สูง","Not Applicable","N/A","&gt;&gt;เลือกระดับผลการประเมิน&lt;&lt;","-")</f>
        <v>N/A</v>
      </c>
      <c r="O5" s="324"/>
      <c r="P5" s="324"/>
      <c r="Q5" s="327"/>
      <c r="R5" s="327"/>
      <c r="S5" s="327"/>
      <c r="T5" s="327"/>
      <c r="U5" s="327"/>
    </row>
    <row r="6" spans="1:25" ht="72">
      <c r="A6" s="19">
        <v>3</v>
      </c>
      <c r="B6" s="19"/>
      <c r="C6" s="19"/>
      <c r="D6" s="19"/>
      <c r="E6" s="20" t="s">
        <v>126</v>
      </c>
      <c r="F6" s="19"/>
      <c r="G6" s="22" t="s">
        <v>420</v>
      </c>
      <c r="H6" s="24" t="s">
        <v>596</v>
      </c>
      <c r="I6" s="20" t="s">
        <v>126</v>
      </c>
      <c r="J6" s="20" t="s">
        <v>126</v>
      </c>
      <c r="K6" s="20" t="s">
        <v>126</v>
      </c>
      <c r="L6" s="20" t="s">
        <v>126</v>
      </c>
      <c r="M6" s="309" t="str">
        <f>IF(AND('1-Basic Info'!$I$11="Y",$I6="x"),"&gt;&gt;เลือกระดับผลการประเมิน&lt;&lt;",IF(AND('1-Basic Info'!$I$12="Y",$J6="x"),"&gt;&gt;เลือกระดับผลการประเมิน&lt;&lt;",IF(AND('1-Basic Info'!$I$13="Y",$K6="x"),"&gt;&gt;เลือกระดับผลการประเมิน&lt;&lt;",IF(AND('1-Basic Info'!$I$14="Y",$L6="x"),"&gt;&gt;เลือกระดับผลการประเมิน&lt;&lt;","Not Applicable"))))</f>
        <v>Not Applicable</v>
      </c>
      <c r="N6" s="20" t="str" cm="1">
        <f t="array" ref="N6">_xlfn.SWITCH(M6,"Not Pass","ต่ำ","Partially Pass","ต่ำ","Alternative Control","ปานกลาง","Pass","สูง","Not Applicable","N/A","&gt;&gt;เลือกระดับผลการประเมิน&lt;&lt;","-")</f>
        <v>N/A</v>
      </c>
      <c r="O6" s="324"/>
      <c r="P6" s="324"/>
      <c r="Q6" s="327"/>
      <c r="R6" s="327"/>
      <c r="S6" s="327"/>
      <c r="T6" s="327"/>
      <c r="U6" s="327"/>
    </row>
    <row r="7" spans="1:25" ht="90">
      <c r="A7" s="19">
        <v>4</v>
      </c>
      <c r="B7" s="19"/>
      <c r="C7" s="21"/>
      <c r="D7" s="21"/>
      <c r="E7" s="20" t="s">
        <v>126</v>
      </c>
      <c r="F7" s="19"/>
      <c r="G7" s="22" t="s">
        <v>421</v>
      </c>
      <c r="H7" s="24" t="s">
        <v>631</v>
      </c>
      <c r="I7" s="20" t="s">
        <v>126</v>
      </c>
      <c r="J7" s="20" t="s">
        <v>126</v>
      </c>
      <c r="K7" s="20" t="s">
        <v>126</v>
      </c>
      <c r="L7" s="20" t="s">
        <v>126</v>
      </c>
      <c r="M7" s="309" t="str">
        <f>IF(AND('1-Basic Info'!$I$11="Y",$I7="x"),"&gt;&gt;เลือกระดับผลการประเมิน&lt;&lt;",IF(AND('1-Basic Info'!$I$12="Y",$J7="x"),"&gt;&gt;เลือกระดับผลการประเมิน&lt;&lt;",IF(AND('1-Basic Info'!$I$13="Y",$K7="x"),"&gt;&gt;เลือกระดับผลการประเมิน&lt;&lt;",IF(AND('1-Basic Info'!$I$14="Y",$L7="x"),"&gt;&gt;เลือกระดับผลการประเมิน&lt;&lt;","Not Applicable"))))</f>
        <v>Not Applicable</v>
      </c>
      <c r="N7" s="20" t="str" cm="1">
        <f t="array" ref="N7">_xlfn.SWITCH(M7,"Not Pass","ต่ำ","Partially Pass","ต่ำ","Alternative Control","ปานกลาง","Pass","สูง","Not Applicable","N/A","&gt;&gt;เลือกระดับผลการประเมิน&lt;&lt;","-")</f>
        <v>N/A</v>
      </c>
      <c r="O7" s="324"/>
      <c r="P7" s="324"/>
      <c r="Q7" s="327"/>
      <c r="R7" s="327"/>
      <c r="S7" s="327"/>
      <c r="T7" s="327"/>
      <c r="U7" s="327"/>
    </row>
    <row r="8" spans="1:25" ht="36">
      <c r="A8" s="19">
        <v>5</v>
      </c>
      <c r="B8" s="19"/>
      <c r="C8" s="21"/>
      <c r="D8" s="19"/>
      <c r="E8" s="20" t="s">
        <v>126</v>
      </c>
      <c r="F8" s="19"/>
      <c r="G8" s="22" t="s">
        <v>422</v>
      </c>
      <c r="H8" s="24" t="s">
        <v>597</v>
      </c>
      <c r="I8" s="20" t="s">
        <v>126</v>
      </c>
      <c r="J8" s="20"/>
      <c r="K8" s="20"/>
      <c r="L8" s="20"/>
      <c r="M8" s="309" t="str">
        <f>IF(AND('1-Basic Info'!$I$11="Y",$I8="x"),"&gt;&gt;เลือกระดับผลการประเมิน&lt;&lt;",IF(AND('1-Basic Info'!$I$12="Y",$J8="x"),"&gt;&gt;เลือกระดับผลการประเมิน&lt;&lt;",IF(AND('1-Basic Info'!$I$13="Y",$K8="x"),"&gt;&gt;เลือกระดับผลการประเมิน&lt;&lt;",IF(AND('1-Basic Info'!$I$14="Y",$L8="x"),"&gt;&gt;เลือกระดับผลการประเมิน&lt;&lt;","Not Applicable"))))</f>
        <v>Not Applicable</v>
      </c>
      <c r="N8" s="20" t="str" cm="1">
        <f t="array" ref="N8">_xlfn.SWITCH(M8,"Not Pass","ต่ำ","Partially Pass","ต่ำ","Alternative Control","ปานกลาง","Pass","สูง","Not Applicable","N/A","&gt;&gt;เลือกระดับผลการประเมิน&lt;&lt;","-")</f>
        <v>N/A</v>
      </c>
      <c r="O8" s="324"/>
      <c r="P8" s="324"/>
      <c r="Q8" s="327"/>
      <c r="R8" s="327"/>
      <c r="S8" s="327"/>
      <c r="T8" s="327"/>
      <c r="U8" s="327"/>
    </row>
    <row r="9" spans="1:25" ht="126">
      <c r="A9" s="19">
        <v>6</v>
      </c>
      <c r="B9" s="19"/>
      <c r="C9" s="21"/>
      <c r="D9" s="19"/>
      <c r="E9" s="20" t="s">
        <v>126</v>
      </c>
      <c r="F9" s="19"/>
      <c r="G9" s="22" t="s">
        <v>423</v>
      </c>
      <c r="H9" s="24" t="s">
        <v>598</v>
      </c>
      <c r="I9" s="20" t="s">
        <v>126</v>
      </c>
      <c r="J9" s="20"/>
      <c r="K9" s="20"/>
      <c r="L9" s="20"/>
      <c r="M9" s="309" t="str">
        <f>IF(AND('1-Basic Info'!$I$11="Y",$I9="x"),"&gt;&gt;เลือกระดับผลการประเมิน&lt;&lt;",IF(AND('1-Basic Info'!$I$12="Y",$J9="x"),"&gt;&gt;เลือกระดับผลการประเมิน&lt;&lt;",IF(AND('1-Basic Info'!$I$13="Y",$K9="x"),"&gt;&gt;เลือกระดับผลการประเมิน&lt;&lt;",IF(AND('1-Basic Info'!$I$14="Y",$L9="x"),"&gt;&gt;เลือกระดับผลการประเมิน&lt;&lt;","Not Applicable"))))</f>
        <v>Not Applicable</v>
      </c>
      <c r="N9" s="20" t="str" cm="1">
        <f t="array" ref="N9">_xlfn.SWITCH(M9,"Not Pass","ต่ำ","Partially Pass","ต่ำ","Alternative Control","ปานกลาง","Pass","สูง","Not Applicable","N/A","&gt;&gt;เลือกระดับผลการประเมิน&lt;&lt;","-")</f>
        <v>N/A</v>
      </c>
      <c r="O9" s="324"/>
      <c r="P9" s="324"/>
      <c r="Q9" s="327"/>
      <c r="R9" s="327"/>
      <c r="S9" s="327"/>
      <c r="T9" s="327"/>
      <c r="U9" s="327"/>
    </row>
    <row r="10" spans="1:25" ht="54">
      <c r="A10" s="19">
        <v>7</v>
      </c>
      <c r="B10" s="19"/>
      <c r="C10" s="21"/>
      <c r="D10" s="19"/>
      <c r="E10" s="20" t="s">
        <v>126</v>
      </c>
      <c r="F10" s="19"/>
      <c r="G10" s="22" t="s">
        <v>424</v>
      </c>
      <c r="H10" s="24" t="s">
        <v>599</v>
      </c>
      <c r="I10" s="20" t="s">
        <v>126</v>
      </c>
      <c r="J10" s="20"/>
      <c r="K10" s="20"/>
      <c r="L10" s="20"/>
      <c r="M10" s="309" t="str">
        <f>IF(AND('1-Basic Info'!$I$11="Y",$I10="x"),"&gt;&gt;เลือกระดับผลการประเมิน&lt;&lt;",IF(AND('1-Basic Info'!$I$12="Y",$J10="x"),"&gt;&gt;เลือกระดับผลการประเมิน&lt;&lt;",IF(AND('1-Basic Info'!$I$13="Y",$K10="x"),"&gt;&gt;เลือกระดับผลการประเมิน&lt;&lt;",IF(AND('1-Basic Info'!$I$14="Y",$L10="x"),"&gt;&gt;เลือกระดับผลการประเมิน&lt;&lt;","Not Applicable"))))</f>
        <v>Not Applicable</v>
      </c>
      <c r="N10" s="20" t="str" cm="1">
        <f t="array" ref="N10">_xlfn.SWITCH(M10,"Not Pass","ต่ำ","Partially Pass","ต่ำ","Alternative Control","ปานกลาง","Pass","สูง","Not Applicable","N/A","&gt;&gt;เลือกระดับผลการประเมิน&lt;&lt;","-")</f>
        <v>N/A</v>
      </c>
      <c r="O10" s="324"/>
      <c r="P10" s="324"/>
      <c r="Q10" s="327"/>
      <c r="R10" s="327"/>
      <c r="S10" s="327"/>
      <c r="T10" s="327"/>
      <c r="U10" s="327"/>
    </row>
    <row r="11" spans="1:25" ht="36">
      <c r="A11" s="19">
        <v>8</v>
      </c>
      <c r="B11" s="19"/>
      <c r="C11" s="21"/>
      <c r="D11" s="19"/>
      <c r="E11" s="20" t="s">
        <v>126</v>
      </c>
      <c r="F11" s="19"/>
      <c r="G11" s="22" t="s">
        <v>425</v>
      </c>
      <c r="H11" s="24" t="s">
        <v>600</v>
      </c>
      <c r="I11" s="20" t="s">
        <v>126</v>
      </c>
      <c r="J11" s="20"/>
      <c r="K11" s="20"/>
      <c r="L11" s="20"/>
      <c r="M11" s="309" t="str">
        <f>IF(AND('1-Basic Info'!$I$11="Y",$I11="x"),"&gt;&gt;เลือกระดับผลการประเมิน&lt;&lt;",IF(AND('1-Basic Info'!$I$12="Y",$J11="x"),"&gt;&gt;เลือกระดับผลการประเมิน&lt;&lt;",IF(AND('1-Basic Info'!$I$13="Y",$K11="x"),"&gt;&gt;เลือกระดับผลการประเมิน&lt;&lt;",IF(AND('1-Basic Info'!$I$14="Y",$L11="x"),"&gt;&gt;เลือกระดับผลการประเมิน&lt;&lt;","Not Applicable"))))</f>
        <v>Not Applicable</v>
      </c>
      <c r="N11" s="20" t="str" cm="1">
        <f t="array" ref="N11">_xlfn.SWITCH(M11,"Not Pass","ต่ำ","Partially Pass","ต่ำ","Alternative Control","ปานกลาง","Pass","สูง","Not Applicable","N/A","&gt;&gt;เลือกระดับผลการประเมิน&lt;&lt;","-")</f>
        <v>N/A</v>
      </c>
      <c r="O11" s="324"/>
      <c r="P11" s="324"/>
      <c r="Q11" s="327"/>
      <c r="R11" s="327"/>
      <c r="S11" s="327"/>
      <c r="T11" s="327"/>
      <c r="U11" s="327"/>
    </row>
    <row r="12" spans="1:25" ht="36">
      <c r="A12" s="19">
        <v>9</v>
      </c>
      <c r="B12" s="19"/>
      <c r="C12" s="21"/>
      <c r="D12" s="19"/>
      <c r="E12" s="20" t="s">
        <v>126</v>
      </c>
      <c r="F12" s="19"/>
      <c r="G12" s="22" t="s">
        <v>426</v>
      </c>
      <c r="H12" s="24" t="s">
        <v>632</v>
      </c>
      <c r="I12" s="20"/>
      <c r="J12" s="20" t="s">
        <v>126</v>
      </c>
      <c r="K12" s="20"/>
      <c r="L12" s="20"/>
      <c r="M12" s="309" t="str">
        <f>IF(AND('1-Basic Info'!$I$11="Y",$I12="x"),"&gt;&gt;เลือกระดับผลการประเมิน&lt;&lt;",IF(AND('1-Basic Info'!$I$12="Y",$J12="x"),"&gt;&gt;เลือกระดับผลการประเมิน&lt;&lt;",IF(AND('1-Basic Info'!$I$13="Y",$K12="x"),"&gt;&gt;เลือกระดับผลการประเมิน&lt;&lt;",IF(AND('1-Basic Info'!$I$14="Y",$L12="x"),"&gt;&gt;เลือกระดับผลการประเมิน&lt;&lt;","Not Applicable"))))</f>
        <v>Not Applicable</v>
      </c>
      <c r="N12" s="20" t="str" cm="1">
        <f t="array" ref="N12">_xlfn.SWITCH(M12,"Not Pass","ต่ำ","Partially Pass","ต่ำ","Alternative Control","ปานกลาง","Pass","สูง","Not Applicable","N/A","&gt;&gt;เลือกระดับผลการประเมิน&lt;&lt;","-")</f>
        <v>N/A</v>
      </c>
      <c r="O12" s="324"/>
      <c r="P12" s="324"/>
      <c r="Q12" s="327"/>
      <c r="R12" s="327"/>
      <c r="S12" s="327"/>
      <c r="T12" s="327"/>
      <c r="U12" s="327"/>
    </row>
    <row r="13" spans="1:25" ht="54">
      <c r="A13" s="19">
        <v>10</v>
      </c>
      <c r="B13" s="19"/>
      <c r="C13" s="21"/>
      <c r="D13" s="19"/>
      <c r="E13" s="20" t="s">
        <v>126</v>
      </c>
      <c r="F13" s="19"/>
      <c r="G13" s="22" t="s">
        <v>427</v>
      </c>
      <c r="H13" s="24" t="s">
        <v>601</v>
      </c>
      <c r="I13" s="20"/>
      <c r="J13" s="20" t="s">
        <v>126</v>
      </c>
      <c r="K13" s="20"/>
      <c r="L13" s="20"/>
      <c r="M13" s="309" t="str">
        <f>IF(AND('1-Basic Info'!$I$11="Y",$I13="x"),"&gt;&gt;เลือกระดับผลการประเมิน&lt;&lt;",IF(AND('1-Basic Info'!$I$12="Y",$J13="x"),"&gt;&gt;เลือกระดับผลการประเมิน&lt;&lt;",IF(AND('1-Basic Info'!$I$13="Y",$K13="x"),"&gt;&gt;เลือกระดับผลการประเมิน&lt;&lt;",IF(AND('1-Basic Info'!$I$14="Y",$L13="x"),"&gt;&gt;เลือกระดับผลการประเมิน&lt;&lt;","Not Applicable"))))</f>
        <v>Not Applicable</v>
      </c>
      <c r="N13" s="20" t="str" cm="1">
        <f t="array" ref="N13">_xlfn.SWITCH(M13,"Not Pass","ต่ำ","Partially Pass","ต่ำ","Alternative Control","ปานกลาง","Pass","สูง","Not Applicable","N/A","&gt;&gt;เลือกระดับผลการประเมิน&lt;&lt;","-")</f>
        <v>N/A</v>
      </c>
      <c r="O13" s="324"/>
      <c r="P13" s="324"/>
      <c r="Q13" s="327"/>
      <c r="R13" s="327"/>
      <c r="S13" s="327"/>
      <c r="T13" s="327"/>
      <c r="U13" s="327"/>
    </row>
    <row r="14" spans="1:25" ht="252">
      <c r="A14" s="19">
        <v>11</v>
      </c>
      <c r="B14" s="19"/>
      <c r="C14" s="20" t="s">
        <v>126</v>
      </c>
      <c r="D14" s="19"/>
      <c r="E14" s="21"/>
      <c r="F14" s="19"/>
      <c r="G14" s="22" t="s">
        <v>428</v>
      </c>
      <c r="H14" s="24" t="s">
        <v>602</v>
      </c>
      <c r="I14" s="20" t="s">
        <v>126</v>
      </c>
      <c r="J14" s="20" t="s">
        <v>126</v>
      </c>
      <c r="K14" s="20" t="s">
        <v>126</v>
      </c>
      <c r="L14" s="20" t="s">
        <v>126</v>
      </c>
      <c r="M14" s="309" t="str">
        <f>IF(AND('1-Basic Info'!$I$11="Y",$I14="x"),"&gt;&gt;เลือกระดับผลการประเมิน&lt;&lt;",IF(AND('1-Basic Info'!$I$12="Y",$J14="x"),"&gt;&gt;เลือกระดับผลการประเมิน&lt;&lt;",IF(AND('1-Basic Info'!$I$13="Y",$K14="x"),"&gt;&gt;เลือกระดับผลการประเมิน&lt;&lt;",IF(AND('1-Basic Info'!$I$14="Y",$L14="x"),"&gt;&gt;เลือกระดับผลการประเมิน&lt;&lt;","Not Applicable"))))</f>
        <v>Not Applicable</v>
      </c>
      <c r="N14" s="20" t="str" cm="1">
        <f t="array" ref="N14">_xlfn.SWITCH(M14,"Not Pass","ต่ำ","Partially Pass","ต่ำ","Alternative Control","ปานกลาง","Pass","สูง","Not Applicable","N/A","&gt;&gt;เลือกระดับผลการประเมิน&lt;&lt;","-")</f>
        <v>N/A</v>
      </c>
      <c r="O14" s="324"/>
      <c r="P14" s="324"/>
      <c r="Q14" s="327"/>
      <c r="R14" s="327"/>
      <c r="S14" s="327"/>
      <c r="T14" s="327"/>
      <c r="U14" s="327"/>
    </row>
    <row r="15" spans="1:25" ht="90">
      <c r="A15" s="19">
        <v>12</v>
      </c>
      <c r="B15" s="19"/>
      <c r="C15" s="20" t="s">
        <v>126</v>
      </c>
      <c r="D15" s="19"/>
      <c r="E15" s="21"/>
      <c r="F15" s="19"/>
      <c r="G15" s="22" t="s">
        <v>429</v>
      </c>
      <c r="H15" s="24" t="s">
        <v>603</v>
      </c>
      <c r="I15" s="20" t="s">
        <v>126</v>
      </c>
      <c r="J15" s="20" t="s">
        <v>126</v>
      </c>
      <c r="K15" s="20" t="s">
        <v>126</v>
      </c>
      <c r="L15" s="20" t="s">
        <v>126</v>
      </c>
      <c r="M15" s="309" t="str">
        <f>IF(AND('1-Basic Info'!$I$11="Y",$I15="x"),"&gt;&gt;เลือกระดับผลการประเมิน&lt;&lt;",IF(AND('1-Basic Info'!$I$12="Y",$J15="x"),"&gt;&gt;เลือกระดับผลการประเมิน&lt;&lt;",IF(AND('1-Basic Info'!$I$13="Y",$K15="x"),"&gt;&gt;เลือกระดับผลการประเมิน&lt;&lt;",IF(AND('1-Basic Info'!$I$14="Y",$L15="x"),"&gt;&gt;เลือกระดับผลการประเมิน&lt;&lt;","Not Applicable"))))</f>
        <v>Not Applicable</v>
      </c>
      <c r="N15" s="20" t="str" cm="1">
        <f t="array" ref="N15">_xlfn.SWITCH(M15,"Not Pass","ต่ำ","Partially Pass","ต่ำ","Alternative Control","ปานกลาง","Pass","สูง","Not Applicable","N/A","&gt;&gt;เลือกระดับผลการประเมิน&lt;&lt;","-")</f>
        <v>N/A</v>
      </c>
      <c r="O15" s="324"/>
      <c r="P15" s="324"/>
      <c r="Q15" s="327"/>
      <c r="R15" s="327"/>
      <c r="S15" s="327"/>
      <c r="T15" s="327"/>
      <c r="U15" s="327"/>
    </row>
    <row r="16" spans="1:25" ht="54">
      <c r="A16" s="19">
        <v>13</v>
      </c>
      <c r="B16" s="28"/>
      <c r="C16" s="20" t="s">
        <v>126</v>
      </c>
      <c r="D16" s="28"/>
      <c r="E16" s="21"/>
      <c r="F16" s="28"/>
      <c r="G16" s="22" t="s">
        <v>430</v>
      </c>
      <c r="H16" s="22" t="s">
        <v>604</v>
      </c>
      <c r="I16" s="20" t="s">
        <v>126</v>
      </c>
      <c r="J16" s="20" t="s">
        <v>126</v>
      </c>
      <c r="K16" s="20" t="s">
        <v>126</v>
      </c>
      <c r="L16" s="20" t="s">
        <v>126</v>
      </c>
      <c r="M16" s="309" t="str">
        <f>IF(AND('1-Basic Info'!$I$11="Y",$I16="x"),"&gt;&gt;เลือกระดับผลการประเมิน&lt;&lt;",IF(AND('1-Basic Info'!$I$12="Y",$J16="x"),"&gt;&gt;เลือกระดับผลการประเมิน&lt;&lt;",IF(AND('1-Basic Info'!$I$13="Y",$K16="x"),"&gt;&gt;เลือกระดับผลการประเมิน&lt;&lt;",IF(AND('1-Basic Info'!$I$14="Y",$L16="x"),"&gt;&gt;เลือกระดับผลการประเมิน&lt;&lt;","Not Applicable"))))</f>
        <v>Not Applicable</v>
      </c>
      <c r="N16" s="20" t="str" cm="1">
        <f t="array" ref="N16">_xlfn.SWITCH(M16,"Not Pass","ต่ำ","Partially Pass","ต่ำ","Alternative Control","ปานกลาง","Pass","สูง","Not Applicable","N/A","&gt;&gt;เลือกระดับผลการประเมิน&lt;&lt;","-")</f>
        <v>N/A</v>
      </c>
      <c r="O16" s="324"/>
      <c r="P16" s="324"/>
      <c r="Q16" s="327"/>
      <c r="R16" s="327"/>
      <c r="S16" s="327"/>
      <c r="T16" s="327"/>
      <c r="U16" s="327"/>
    </row>
    <row r="17" spans="1:21" ht="36">
      <c r="A17" s="19">
        <v>14</v>
      </c>
      <c r="B17" s="28"/>
      <c r="C17" s="20" t="s">
        <v>126</v>
      </c>
      <c r="D17" s="28"/>
      <c r="E17" s="21"/>
      <c r="F17" s="28"/>
      <c r="G17" s="22" t="s">
        <v>431</v>
      </c>
      <c r="H17" s="22" t="s">
        <v>605</v>
      </c>
      <c r="I17" s="20" t="s">
        <v>126</v>
      </c>
      <c r="J17" s="20" t="s">
        <v>126</v>
      </c>
      <c r="K17" s="20" t="s">
        <v>126</v>
      </c>
      <c r="L17" s="20" t="s">
        <v>126</v>
      </c>
      <c r="M17" s="309" t="str">
        <f>IF(AND('1-Basic Info'!$I$11="Y",$I17="x"),"&gt;&gt;เลือกระดับผลการประเมิน&lt;&lt;",IF(AND('1-Basic Info'!$I$12="Y",$J17="x"),"&gt;&gt;เลือกระดับผลการประเมิน&lt;&lt;",IF(AND('1-Basic Info'!$I$13="Y",$K17="x"),"&gt;&gt;เลือกระดับผลการประเมิน&lt;&lt;",IF(AND('1-Basic Info'!$I$14="Y",$L17="x"),"&gt;&gt;เลือกระดับผลการประเมิน&lt;&lt;","Not Applicable"))))</f>
        <v>Not Applicable</v>
      </c>
      <c r="N17" s="20" t="str" cm="1">
        <f t="array" ref="N17">_xlfn.SWITCH(M17,"Not Pass","ต่ำ","Partially Pass","ต่ำ","Alternative Control","ปานกลาง","Pass","สูง","Not Applicable","N/A","&gt;&gt;เลือกระดับผลการประเมิน&lt;&lt;","-")</f>
        <v>N/A</v>
      </c>
      <c r="O17" s="324"/>
      <c r="P17" s="324"/>
      <c r="Q17" s="327"/>
      <c r="R17" s="327"/>
      <c r="S17" s="327"/>
      <c r="T17" s="327"/>
      <c r="U17" s="327"/>
    </row>
    <row r="18" spans="1:21" ht="36">
      <c r="A18" s="19">
        <v>15</v>
      </c>
      <c r="B18" s="28"/>
      <c r="C18" s="20" t="s">
        <v>126</v>
      </c>
      <c r="D18" s="21"/>
      <c r="E18" s="28"/>
      <c r="F18" s="28"/>
      <c r="G18" s="22" t="s">
        <v>432</v>
      </c>
      <c r="H18" s="22" t="s">
        <v>606</v>
      </c>
      <c r="I18" s="20" t="s">
        <v>126</v>
      </c>
      <c r="J18" s="20" t="s">
        <v>126</v>
      </c>
      <c r="K18" s="20" t="s">
        <v>126</v>
      </c>
      <c r="L18" s="20" t="s">
        <v>126</v>
      </c>
      <c r="M18" s="309" t="str">
        <f>IF(AND('1-Basic Info'!$I$11="Y",$I18="x"),"&gt;&gt;เลือกระดับผลการประเมิน&lt;&lt;",IF(AND('1-Basic Info'!$I$12="Y",$J18="x"),"&gt;&gt;เลือกระดับผลการประเมิน&lt;&lt;",IF(AND('1-Basic Info'!$I$13="Y",$K18="x"),"&gt;&gt;เลือกระดับผลการประเมิน&lt;&lt;",IF(AND('1-Basic Info'!$I$14="Y",$L18="x"),"&gt;&gt;เลือกระดับผลการประเมิน&lt;&lt;","Not Applicable"))))</f>
        <v>Not Applicable</v>
      </c>
      <c r="N18" s="20" t="str" cm="1">
        <f t="array" ref="N18">_xlfn.SWITCH(M18,"Not Pass","ต่ำ","Partially Pass","ต่ำ","Alternative Control","ปานกลาง","Pass","สูง","Not Applicable","N/A","&gt;&gt;เลือกระดับผลการประเมิน&lt;&lt;","-")</f>
        <v>N/A</v>
      </c>
      <c r="O18" s="324"/>
      <c r="P18" s="324"/>
      <c r="Q18" s="327"/>
      <c r="R18" s="327"/>
      <c r="S18" s="327"/>
      <c r="T18" s="327"/>
      <c r="U18" s="327"/>
    </row>
    <row r="19" spans="1:21" ht="156" customHeight="1">
      <c r="A19" s="19">
        <v>16</v>
      </c>
      <c r="B19" s="28"/>
      <c r="C19" s="20" t="s">
        <v>126</v>
      </c>
      <c r="D19" s="21"/>
      <c r="E19" s="28"/>
      <c r="F19" s="28"/>
      <c r="G19" s="22" t="s">
        <v>433</v>
      </c>
      <c r="H19" s="22" t="s">
        <v>607</v>
      </c>
      <c r="I19" s="20" t="s">
        <v>126</v>
      </c>
      <c r="J19" s="20" t="s">
        <v>126</v>
      </c>
      <c r="K19" s="20" t="s">
        <v>126</v>
      </c>
      <c r="L19" s="20" t="s">
        <v>126</v>
      </c>
      <c r="M19" s="309" t="str">
        <f>IF(AND('1-Basic Info'!$I$11="Y",$I19="x"),"&gt;&gt;เลือกระดับผลการประเมิน&lt;&lt;",IF(AND('1-Basic Info'!$I$12="Y",$J19="x"),"&gt;&gt;เลือกระดับผลการประเมิน&lt;&lt;",IF(AND('1-Basic Info'!$I$13="Y",$K19="x"),"&gt;&gt;เลือกระดับผลการประเมิน&lt;&lt;",IF(AND('1-Basic Info'!$I$14="Y",$L19="x"),"&gt;&gt;เลือกระดับผลการประเมิน&lt;&lt;","Not Applicable"))))</f>
        <v>Not Applicable</v>
      </c>
      <c r="N19" s="20" t="str" cm="1">
        <f t="array" ref="N19">_xlfn.SWITCH(M19,"Not Pass","ต่ำ","Partially Pass","ต่ำ","Alternative Control","ปานกลาง","Pass","สูง","Not Applicable","N/A","&gt;&gt;เลือกระดับผลการประเมิน&lt;&lt;","-")</f>
        <v>N/A</v>
      </c>
      <c r="O19" s="324"/>
      <c r="P19" s="324"/>
      <c r="Q19" s="327"/>
      <c r="R19" s="327"/>
      <c r="S19" s="327"/>
      <c r="T19" s="327"/>
      <c r="U19" s="327"/>
    </row>
    <row r="20" spans="1:21" ht="36">
      <c r="A20" s="19">
        <v>17</v>
      </c>
      <c r="B20" s="28"/>
      <c r="C20" s="20" t="s">
        <v>126</v>
      </c>
      <c r="D20" s="28"/>
      <c r="E20" s="21"/>
      <c r="F20" s="28"/>
      <c r="G20" s="22" t="s">
        <v>434</v>
      </c>
      <c r="H20" s="22" t="s">
        <v>608</v>
      </c>
      <c r="I20" s="20" t="s">
        <v>126</v>
      </c>
      <c r="J20" s="20" t="s">
        <v>126</v>
      </c>
      <c r="K20" s="20" t="s">
        <v>126</v>
      </c>
      <c r="L20" s="20" t="s">
        <v>126</v>
      </c>
      <c r="M20" s="309" t="str">
        <f>IF(AND('1-Basic Info'!$I$11="Y",$I20="x"),"&gt;&gt;เลือกระดับผลการประเมิน&lt;&lt;",IF(AND('1-Basic Info'!$I$12="Y",$J20="x"),"&gt;&gt;เลือกระดับผลการประเมิน&lt;&lt;",IF(AND('1-Basic Info'!$I$13="Y",$K20="x"),"&gt;&gt;เลือกระดับผลการประเมิน&lt;&lt;",IF(AND('1-Basic Info'!$I$14="Y",$L20="x"),"&gt;&gt;เลือกระดับผลการประเมิน&lt;&lt;","Not Applicable"))))</f>
        <v>Not Applicable</v>
      </c>
      <c r="N20" s="20" t="str" cm="1">
        <f t="array" ref="N20">_xlfn.SWITCH(M20,"Not Pass","ต่ำ","Partially Pass","ต่ำ","Alternative Control","ปานกลาง","Pass","สูง","Not Applicable","N/A","&gt;&gt;เลือกระดับผลการประเมิน&lt;&lt;","-")</f>
        <v>N/A</v>
      </c>
      <c r="O20" s="324"/>
      <c r="P20" s="324"/>
      <c r="Q20" s="327"/>
      <c r="R20" s="327"/>
      <c r="S20" s="327"/>
      <c r="T20" s="327"/>
      <c r="U20" s="327"/>
    </row>
    <row r="21" spans="1:21" ht="72">
      <c r="A21" s="19">
        <v>18</v>
      </c>
      <c r="B21" s="28"/>
      <c r="C21" s="20" t="s">
        <v>126</v>
      </c>
      <c r="D21" s="28"/>
      <c r="E21" s="28"/>
      <c r="F21" s="28"/>
      <c r="G21" s="22" t="s">
        <v>435</v>
      </c>
      <c r="H21" s="22" t="s">
        <v>609</v>
      </c>
      <c r="I21" s="20" t="s">
        <v>126</v>
      </c>
      <c r="J21" s="20" t="s">
        <v>126</v>
      </c>
      <c r="K21" s="20" t="s">
        <v>126</v>
      </c>
      <c r="L21" s="20" t="s">
        <v>126</v>
      </c>
      <c r="M21" s="309" t="str">
        <f>IF(AND('1-Basic Info'!$I$11="Y",$I21="x"),"&gt;&gt;เลือกระดับผลการประเมิน&lt;&lt;",IF(AND('1-Basic Info'!$I$12="Y",$J21="x"),"&gt;&gt;เลือกระดับผลการประเมิน&lt;&lt;",IF(AND('1-Basic Info'!$I$13="Y",$K21="x"),"&gt;&gt;เลือกระดับผลการประเมิน&lt;&lt;",IF(AND('1-Basic Info'!$I$14="Y",$L21="x"),"&gt;&gt;เลือกระดับผลการประเมิน&lt;&lt;","Not Applicable"))))</f>
        <v>Not Applicable</v>
      </c>
      <c r="N21" s="20" t="str" cm="1">
        <f t="array" ref="N21">_xlfn.SWITCH(M21,"Not Pass","ต่ำ","Partially Pass","ต่ำ","Alternative Control","ปานกลาง","Pass","สูง","Not Applicable","N/A","&gt;&gt;เลือกระดับผลการประเมิน&lt;&lt;","-")</f>
        <v>N/A</v>
      </c>
      <c r="O21" s="324"/>
      <c r="P21" s="324"/>
      <c r="Q21" s="327"/>
      <c r="R21" s="327"/>
      <c r="S21" s="327"/>
      <c r="T21" s="327"/>
      <c r="U21" s="327"/>
    </row>
    <row r="22" spans="1:21" ht="126">
      <c r="A22" s="19">
        <v>19</v>
      </c>
      <c r="B22" s="28"/>
      <c r="C22" s="20" t="s">
        <v>126</v>
      </c>
      <c r="D22" s="28"/>
      <c r="E22" s="21"/>
      <c r="F22" s="28"/>
      <c r="G22" s="22" t="s">
        <v>436</v>
      </c>
      <c r="H22" s="22" t="s">
        <v>610</v>
      </c>
      <c r="I22" s="20" t="s">
        <v>126</v>
      </c>
      <c r="J22" s="20" t="s">
        <v>126</v>
      </c>
      <c r="K22" s="20" t="s">
        <v>126</v>
      </c>
      <c r="L22" s="20" t="s">
        <v>126</v>
      </c>
      <c r="M22" s="309" t="str">
        <f>IF(AND('1-Basic Info'!$I$11="Y",$I22="x"),"&gt;&gt;เลือกระดับผลการประเมิน&lt;&lt;",IF(AND('1-Basic Info'!$I$12="Y",$J22="x"),"&gt;&gt;เลือกระดับผลการประเมิน&lt;&lt;",IF(AND('1-Basic Info'!$I$13="Y",$K22="x"),"&gt;&gt;เลือกระดับผลการประเมิน&lt;&lt;",IF(AND('1-Basic Info'!$I$14="Y",$L22="x"),"&gt;&gt;เลือกระดับผลการประเมิน&lt;&lt;","Not Applicable"))))</f>
        <v>Not Applicable</v>
      </c>
      <c r="N22" s="20" t="str" cm="1">
        <f t="array" ref="N22">_xlfn.SWITCH(M22,"Not Pass","ต่ำ","Partially Pass","ต่ำ","Alternative Control","ปานกลาง","Pass","สูง","Not Applicable","N/A","&gt;&gt;เลือกระดับผลการประเมิน&lt;&lt;","-")</f>
        <v>N/A</v>
      </c>
      <c r="O22" s="324"/>
      <c r="P22" s="324"/>
      <c r="Q22" s="327"/>
      <c r="R22" s="327"/>
      <c r="S22" s="327"/>
      <c r="T22" s="327"/>
      <c r="U22" s="327"/>
    </row>
    <row r="23" spans="1:21" ht="36">
      <c r="A23" s="19">
        <v>20</v>
      </c>
      <c r="B23" s="28"/>
      <c r="C23" s="20" t="s">
        <v>126</v>
      </c>
      <c r="D23" s="21"/>
      <c r="E23" s="21"/>
      <c r="F23" s="28"/>
      <c r="G23" s="22" t="s">
        <v>437</v>
      </c>
      <c r="H23" s="22" t="s">
        <v>611</v>
      </c>
      <c r="I23" s="20" t="s">
        <v>126</v>
      </c>
      <c r="J23" s="20" t="s">
        <v>126</v>
      </c>
      <c r="K23" s="20" t="s">
        <v>126</v>
      </c>
      <c r="L23" s="20" t="s">
        <v>126</v>
      </c>
      <c r="M23" s="309" t="str">
        <f>IF(AND('1-Basic Info'!$I$11="Y",$I23="x"),"&gt;&gt;เลือกระดับผลการประเมิน&lt;&lt;",IF(AND('1-Basic Info'!$I$12="Y",$J23="x"),"&gt;&gt;เลือกระดับผลการประเมิน&lt;&lt;",IF(AND('1-Basic Info'!$I$13="Y",$K23="x"),"&gt;&gt;เลือกระดับผลการประเมิน&lt;&lt;",IF(AND('1-Basic Info'!$I$14="Y",$L23="x"),"&gt;&gt;เลือกระดับผลการประเมิน&lt;&lt;","Not Applicable"))))</f>
        <v>Not Applicable</v>
      </c>
      <c r="N23" s="20" t="str" cm="1">
        <f t="array" ref="N23">_xlfn.SWITCH(M23,"Not Pass","ต่ำ","Partially Pass","ต่ำ","Alternative Control","ปานกลาง","Pass","สูง","Not Applicable","N/A","&gt;&gt;เลือกระดับผลการประเมิน&lt;&lt;","-")</f>
        <v>N/A</v>
      </c>
      <c r="O23" s="324"/>
      <c r="P23" s="324"/>
      <c r="Q23" s="327"/>
      <c r="R23" s="327"/>
      <c r="S23" s="327"/>
      <c r="T23" s="327"/>
      <c r="U23" s="327"/>
    </row>
    <row r="24" spans="1:21" ht="36">
      <c r="A24" s="19">
        <v>21</v>
      </c>
      <c r="B24" s="28"/>
      <c r="C24" s="28"/>
      <c r="D24" s="28"/>
      <c r="E24" s="28"/>
      <c r="F24" s="20" t="s">
        <v>126</v>
      </c>
      <c r="G24" s="22" t="s">
        <v>438</v>
      </c>
      <c r="H24" s="22" t="s">
        <v>612</v>
      </c>
      <c r="I24" s="20"/>
      <c r="J24" s="20"/>
      <c r="K24" s="20"/>
      <c r="L24" s="20"/>
      <c r="M24" s="309" t="str">
        <f>IF(AND('1-Basic Info'!$I$11="Y",$I24="x"),"&gt;&gt;เลือกระดับผลการประเมิน&lt;&lt;",IF(AND('1-Basic Info'!$I$12="Y",$J24="x"),"&gt;&gt;เลือกระดับผลการประเมิน&lt;&lt;",IF(AND('1-Basic Info'!$I$13="Y",$K24="x"),"&gt;&gt;เลือกระดับผลการประเมิน&lt;&lt;",IF(AND('1-Basic Info'!$I$14="Y",$L24="x"),"&gt;&gt;เลือกระดับผลการประเมิน&lt;&lt;","Not Applicable"))))</f>
        <v>Not Applicable</v>
      </c>
      <c r="N24" s="20" t="str" cm="1">
        <f t="array" ref="N24">_xlfn.SWITCH(M24,"Not Pass","ต่ำ","Partially Pass","ต่ำ","Alternative Control","ปานกลาง","Pass","สูง","Not Applicable","N/A","&gt;&gt;เลือกระดับผลการประเมิน&lt;&lt;","-")</f>
        <v>N/A</v>
      </c>
      <c r="O24" s="324"/>
      <c r="P24" s="324"/>
      <c r="Q24" s="327"/>
      <c r="R24" s="327"/>
      <c r="S24" s="327"/>
      <c r="T24" s="327"/>
      <c r="U24" s="327"/>
    </row>
    <row r="25" spans="1:21" ht="228" customHeight="1">
      <c r="A25" s="19">
        <v>22</v>
      </c>
      <c r="B25" s="28"/>
      <c r="C25" s="28"/>
      <c r="D25" s="28"/>
      <c r="E25" s="28"/>
      <c r="F25" s="20" t="s">
        <v>126</v>
      </c>
      <c r="G25" s="22" t="s">
        <v>439</v>
      </c>
      <c r="H25" s="22" t="s">
        <v>613</v>
      </c>
      <c r="I25" s="20"/>
      <c r="J25" s="20"/>
      <c r="K25" s="20"/>
      <c r="L25" s="20"/>
      <c r="M25" s="309" t="str">
        <f>IF(AND('1-Basic Info'!$I$11="Y",$I25="x"),"&gt;&gt;เลือกระดับผลการประเมิน&lt;&lt;",IF(AND('1-Basic Info'!$I$12="Y",$J25="x"),"&gt;&gt;เลือกระดับผลการประเมิน&lt;&lt;",IF(AND('1-Basic Info'!$I$13="Y",$K25="x"),"&gt;&gt;เลือกระดับผลการประเมิน&lt;&lt;",IF(AND('1-Basic Info'!$I$14="Y",$L25="x"),"&gt;&gt;เลือกระดับผลการประเมิน&lt;&lt;","Not Applicable"))))</f>
        <v>Not Applicable</v>
      </c>
      <c r="N25" s="20" t="str" cm="1">
        <f t="array" ref="N25">_xlfn.SWITCH(M25,"Not Pass","ต่ำ","Partially Pass","ต่ำ","Alternative Control","ปานกลาง","Pass","สูง","Not Applicable","N/A","&gt;&gt;เลือกระดับผลการประเมิน&lt;&lt;","-")</f>
        <v>N/A</v>
      </c>
      <c r="O25" s="324"/>
      <c r="P25" s="324"/>
      <c r="Q25" s="327"/>
      <c r="R25" s="327"/>
      <c r="S25" s="327"/>
      <c r="T25" s="327"/>
      <c r="U25" s="327"/>
    </row>
    <row r="26" spans="1:21" ht="264" customHeight="1">
      <c r="A26" s="19">
        <v>23</v>
      </c>
      <c r="B26" s="28"/>
      <c r="C26" s="28"/>
      <c r="D26" s="28"/>
      <c r="E26" s="28"/>
      <c r="F26" s="20" t="s">
        <v>126</v>
      </c>
      <c r="G26" s="22" t="s">
        <v>440</v>
      </c>
      <c r="H26" s="22" t="s">
        <v>614</v>
      </c>
      <c r="I26" s="20"/>
      <c r="J26" s="20"/>
      <c r="K26" s="20"/>
      <c r="L26" s="20"/>
      <c r="M26" s="309" t="str">
        <f>IF(AND('1-Basic Info'!$I$11="Y",$I26="x"),"&gt;&gt;เลือกระดับผลการประเมิน&lt;&lt;",IF(AND('1-Basic Info'!$I$12="Y",$J26="x"),"&gt;&gt;เลือกระดับผลการประเมิน&lt;&lt;",IF(AND('1-Basic Info'!$I$13="Y",$K26="x"),"&gt;&gt;เลือกระดับผลการประเมิน&lt;&lt;",IF(AND('1-Basic Info'!$I$14="Y",$L26="x"),"&gt;&gt;เลือกระดับผลการประเมิน&lt;&lt;","Not Applicable"))))</f>
        <v>Not Applicable</v>
      </c>
      <c r="N26" s="20" t="str" cm="1">
        <f t="array" ref="N26">_xlfn.SWITCH(M26,"Not Pass","ต่ำ","Partially Pass","ต่ำ","Alternative Control","ปานกลาง","Pass","สูง","Not Applicable","N/A","&gt;&gt;เลือกระดับผลการประเมิน&lt;&lt;","-")</f>
        <v>N/A</v>
      </c>
      <c r="O26" s="324"/>
      <c r="P26" s="324"/>
      <c r="Q26" s="327"/>
      <c r="R26" s="327"/>
      <c r="S26" s="327"/>
      <c r="T26" s="327"/>
      <c r="U26" s="327"/>
    </row>
    <row r="27" spans="1:21" ht="54">
      <c r="A27" s="19">
        <v>24</v>
      </c>
      <c r="B27" s="28"/>
      <c r="C27" s="28"/>
      <c r="D27" s="28"/>
      <c r="E27" s="28"/>
      <c r="F27" s="20" t="s">
        <v>126</v>
      </c>
      <c r="G27" s="22" t="s">
        <v>441</v>
      </c>
      <c r="H27" s="22" t="s">
        <v>615</v>
      </c>
      <c r="I27" s="20"/>
      <c r="J27" s="20"/>
      <c r="K27" s="20"/>
      <c r="L27" s="20"/>
      <c r="M27" s="309" t="str">
        <f>IF(AND('1-Basic Info'!$I$11="Y",$I27="x"),"&gt;&gt;เลือกระดับผลการประเมิน&lt;&lt;",IF(AND('1-Basic Info'!$I$12="Y",$J27="x"),"&gt;&gt;เลือกระดับผลการประเมิน&lt;&lt;",IF(AND('1-Basic Info'!$I$13="Y",$K27="x"),"&gt;&gt;เลือกระดับผลการประเมิน&lt;&lt;",IF(AND('1-Basic Info'!$I$14="Y",$L27="x"),"&gt;&gt;เลือกระดับผลการประเมิน&lt;&lt;","Not Applicable"))))</f>
        <v>Not Applicable</v>
      </c>
      <c r="N27" s="20" t="str" cm="1">
        <f t="array" ref="N27">_xlfn.SWITCH(M27,"Not Pass","ต่ำ","Partially Pass","ต่ำ","Alternative Control","ปานกลาง","Pass","สูง","Not Applicable","N/A","&gt;&gt;เลือกระดับผลการประเมิน&lt;&lt;","-")</f>
        <v>N/A</v>
      </c>
      <c r="O27" s="324"/>
      <c r="P27" s="324"/>
      <c r="Q27" s="327"/>
      <c r="R27" s="327"/>
      <c r="S27" s="327"/>
      <c r="T27" s="327"/>
      <c r="U27" s="327"/>
    </row>
    <row r="28" spans="1:21" ht="54">
      <c r="A28" s="19">
        <v>25</v>
      </c>
      <c r="B28" s="28"/>
      <c r="C28" s="28"/>
      <c r="D28" s="28"/>
      <c r="E28" s="28"/>
      <c r="F28" s="20" t="s">
        <v>126</v>
      </c>
      <c r="G28" s="22" t="s">
        <v>442</v>
      </c>
      <c r="H28" s="22" t="s">
        <v>616</v>
      </c>
      <c r="I28" s="20"/>
      <c r="J28" s="20"/>
      <c r="K28" s="20"/>
      <c r="L28" s="20"/>
      <c r="M28" s="309" t="str">
        <f>IF(AND('1-Basic Info'!$I$11="Y",$I28="x"),"&gt;&gt;เลือกระดับผลการประเมิน&lt;&lt;",IF(AND('1-Basic Info'!$I$12="Y",$J28="x"),"&gt;&gt;เลือกระดับผลการประเมิน&lt;&lt;",IF(AND('1-Basic Info'!$I$13="Y",$K28="x"),"&gt;&gt;เลือกระดับผลการประเมิน&lt;&lt;",IF(AND('1-Basic Info'!$I$14="Y",$L28="x"),"&gt;&gt;เลือกระดับผลการประเมิน&lt;&lt;","Not Applicable"))))</f>
        <v>Not Applicable</v>
      </c>
      <c r="N28" s="20" t="str" cm="1">
        <f t="array" ref="N28">_xlfn.SWITCH(M28,"Not Pass","ต่ำ","Partially Pass","ต่ำ","Alternative Control","ปานกลาง","Pass","สูง","Not Applicable","N/A","&gt;&gt;เลือกระดับผลการประเมิน&lt;&lt;","-")</f>
        <v>N/A</v>
      </c>
      <c r="O28" s="324"/>
      <c r="P28" s="324"/>
      <c r="Q28" s="327"/>
      <c r="R28" s="327"/>
      <c r="S28" s="327"/>
      <c r="T28" s="327"/>
      <c r="U28" s="327"/>
    </row>
    <row r="29" spans="1:21" ht="54">
      <c r="A29" s="19">
        <v>26</v>
      </c>
      <c r="B29" s="28"/>
      <c r="C29" s="28"/>
      <c r="D29" s="28"/>
      <c r="E29" s="28"/>
      <c r="F29" s="20" t="s">
        <v>126</v>
      </c>
      <c r="G29" s="22" t="s">
        <v>443</v>
      </c>
      <c r="H29" s="22" t="s">
        <v>617</v>
      </c>
      <c r="I29" s="20"/>
      <c r="J29" s="20"/>
      <c r="K29" s="20"/>
      <c r="L29" s="20"/>
      <c r="M29" s="309" t="str">
        <f>IF(AND('1-Basic Info'!$I$11="Y",$I29="x"),"&gt;&gt;เลือกระดับผลการประเมิน&lt;&lt;",IF(AND('1-Basic Info'!$I$12="Y",$J29="x"),"&gt;&gt;เลือกระดับผลการประเมิน&lt;&lt;",IF(AND('1-Basic Info'!$I$13="Y",$K29="x"),"&gt;&gt;เลือกระดับผลการประเมิน&lt;&lt;",IF(AND('1-Basic Info'!$I$14="Y",$L29="x"),"&gt;&gt;เลือกระดับผลการประเมิน&lt;&lt;","Not Applicable"))))</f>
        <v>Not Applicable</v>
      </c>
      <c r="N29" s="20" t="str" cm="1">
        <f t="array" ref="N29">_xlfn.SWITCH(M29,"Not Pass","ต่ำ","Partially Pass","ต่ำ","Alternative Control","ปานกลาง","Pass","สูง","Not Applicable","N/A","&gt;&gt;เลือกระดับผลการประเมิน&lt;&lt;","-")</f>
        <v>N/A</v>
      </c>
      <c r="O29" s="324"/>
      <c r="P29" s="324"/>
      <c r="Q29" s="327"/>
      <c r="R29" s="327"/>
      <c r="S29" s="327"/>
      <c r="T29" s="327"/>
      <c r="U29" s="327"/>
    </row>
    <row r="30" spans="1:21" ht="36">
      <c r="A30" s="19">
        <v>27</v>
      </c>
      <c r="B30" s="28"/>
      <c r="C30" s="28"/>
      <c r="D30" s="28"/>
      <c r="E30" s="28"/>
      <c r="F30" s="20" t="s">
        <v>126</v>
      </c>
      <c r="G30" s="22" t="s">
        <v>444</v>
      </c>
      <c r="H30" s="22" t="s">
        <v>618</v>
      </c>
      <c r="I30" s="20"/>
      <c r="J30" s="20"/>
      <c r="K30" s="20"/>
      <c r="L30" s="20"/>
      <c r="M30" s="309" t="str">
        <f>IF(AND('1-Basic Info'!$I$11="Y",$I30="x"),"&gt;&gt;เลือกระดับผลการประเมิน&lt;&lt;",IF(AND('1-Basic Info'!$I$12="Y",$J30="x"),"&gt;&gt;เลือกระดับผลการประเมิน&lt;&lt;",IF(AND('1-Basic Info'!$I$13="Y",$K30="x"),"&gt;&gt;เลือกระดับผลการประเมิน&lt;&lt;",IF(AND('1-Basic Info'!$I$14="Y",$L30="x"),"&gt;&gt;เลือกระดับผลการประเมิน&lt;&lt;","Not Applicable"))))</f>
        <v>Not Applicable</v>
      </c>
      <c r="N30" s="20" t="str" cm="1">
        <f t="array" ref="N30">_xlfn.SWITCH(M30,"Not Pass","ต่ำ","Partially Pass","ต่ำ","Alternative Control","ปานกลาง","Pass","สูง","Not Applicable","N/A","&gt;&gt;เลือกระดับผลการประเมิน&lt;&lt;","-")</f>
        <v>N/A</v>
      </c>
      <c r="O30" s="324"/>
      <c r="P30" s="324"/>
      <c r="Q30" s="327"/>
      <c r="R30" s="327"/>
      <c r="S30" s="327"/>
      <c r="T30" s="327"/>
      <c r="U30" s="327"/>
    </row>
    <row r="31" spans="1:21" ht="36">
      <c r="A31" s="19">
        <v>28</v>
      </c>
      <c r="B31" s="28"/>
      <c r="C31" s="28"/>
      <c r="D31" s="28"/>
      <c r="E31" s="28"/>
      <c r="F31" s="20" t="s">
        <v>126</v>
      </c>
      <c r="G31" s="22" t="s">
        <v>445</v>
      </c>
      <c r="H31" s="22" t="s">
        <v>619</v>
      </c>
      <c r="I31" s="20"/>
      <c r="J31" s="20"/>
      <c r="K31" s="20"/>
      <c r="L31" s="20"/>
      <c r="M31" s="309" t="str">
        <f>IF(AND('1-Basic Info'!$I$11="Y",$I31="x"),"&gt;&gt;เลือกระดับผลการประเมิน&lt;&lt;",IF(AND('1-Basic Info'!$I$12="Y",$J31="x"),"&gt;&gt;เลือกระดับผลการประเมิน&lt;&lt;",IF(AND('1-Basic Info'!$I$13="Y",$K31="x"),"&gt;&gt;เลือกระดับผลการประเมิน&lt;&lt;",IF(AND('1-Basic Info'!$I$14="Y",$L31="x"),"&gt;&gt;เลือกระดับผลการประเมิน&lt;&lt;","Not Applicable"))))</f>
        <v>Not Applicable</v>
      </c>
      <c r="N31" s="20" t="str" cm="1">
        <f t="array" ref="N31">_xlfn.SWITCH(M31,"Not Pass","ต่ำ","Partially Pass","ต่ำ","Alternative Control","ปานกลาง","Pass","สูง","Not Applicable","N/A","&gt;&gt;เลือกระดับผลการประเมิน&lt;&lt;","-")</f>
        <v>N/A</v>
      </c>
      <c r="O31" s="324"/>
      <c r="P31" s="324"/>
      <c r="Q31" s="327"/>
      <c r="R31" s="327"/>
      <c r="S31" s="327"/>
      <c r="T31" s="327"/>
      <c r="U31" s="327"/>
    </row>
    <row r="32" spans="1:21" ht="36">
      <c r="A32" s="19">
        <v>29</v>
      </c>
      <c r="B32" s="28"/>
      <c r="C32" s="28"/>
      <c r="D32" s="28"/>
      <c r="E32" s="20" t="s">
        <v>126</v>
      </c>
      <c r="F32" s="28"/>
      <c r="G32" s="22" t="s">
        <v>446</v>
      </c>
      <c r="H32" s="22" t="s">
        <v>620</v>
      </c>
      <c r="I32" s="20" t="s">
        <v>126</v>
      </c>
      <c r="J32" s="20" t="s">
        <v>126</v>
      </c>
      <c r="K32" s="20" t="s">
        <v>126</v>
      </c>
      <c r="L32" s="20" t="s">
        <v>126</v>
      </c>
      <c r="M32" s="309" t="str">
        <f>IF(AND('1-Basic Info'!$I$11="Y",$I32="x"),"&gt;&gt;เลือกระดับผลการประเมิน&lt;&lt;",IF(AND('1-Basic Info'!$I$12="Y",$J32="x"),"&gt;&gt;เลือกระดับผลการประเมิน&lt;&lt;",IF(AND('1-Basic Info'!$I$13="Y",$K32="x"),"&gt;&gt;เลือกระดับผลการประเมิน&lt;&lt;",IF(AND('1-Basic Info'!$I$14="Y",$L32="x"),"&gt;&gt;เลือกระดับผลการประเมิน&lt;&lt;","Not Applicable"))))</f>
        <v>Not Applicable</v>
      </c>
      <c r="N32" s="20" t="str" cm="1">
        <f t="array" ref="N32">_xlfn.SWITCH(M32,"Not Pass","ต่ำ","Partially Pass","ต่ำ","Alternative Control","ปานกลาง","Pass","สูง","Not Applicable","N/A","&gt;&gt;เลือกระดับผลการประเมิน&lt;&lt;","-")</f>
        <v>N/A</v>
      </c>
      <c r="O32" s="324"/>
      <c r="P32" s="324"/>
      <c r="Q32" s="327"/>
      <c r="R32" s="327"/>
      <c r="S32" s="327"/>
      <c r="T32" s="327"/>
      <c r="U32" s="327"/>
    </row>
    <row r="33" spans="1:21" ht="318" customHeight="1">
      <c r="A33" s="19">
        <v>30</v>
      </c>
      <c r="B33" s="28"/>
      <c r="C33" s="28"/>
      <c r="D33" s="28"/>
      <c r="E33" s="20" t="s">
        <v>126</v>
      </c>
      <c r="F33" s="28"/>
      <c r="G33" s="22" t="s">
        <v>447</v>
      </c>
      <c r="H33" s="22" t="s">
        <v>621</v>
      </c>
      <c r="I33" s="20" t="s">
        <v>126</v>
      </c>
      <c r="J33" s="20" t="s">
        <v>126</v>
      </c>
      <c r="K33" s="20" t="s">
        <v>126</v>
      </c>
      <c r="L33" s="20" t="s">
        <v>126</v>
      </c>
      <c r="M33" s="309" t="str">
        <f>IF(AND('1-Basic Info'!$I$11="Y",$I33="x"),"&gt;&gt;เลือกระดับผลการประเมิน&lt;&lt;",IF(AND('1-Basic Info'!$I$12="Y",$J33="x"),"&gt;&gt;เลือกระดับผลการประเมิน&lt;&lt;",IF(AND('1-Basic Info'!$I$13="Y",$K33="x"),"&gt;&gt;เลือกระดับผลการประเมิน&lt;&lt;",IF(AND('1-Basic Info'!$I$14="Y",$L33="x"),"&gt;&gt;เลือกระดับผลการประเมิน&lt;&lt;","Not Applicable"))))</f>
        <v>Not Applicable</v>
      </c>
      <c r="N33" s="20" t="str" cm="1">
        <f t="array" ref="N33">_xlfn.SWITCH(M33,"Not Pass","ต่ำ","Partially Pass","ต่ำ","Alternative Control","ปานกลาง","Pass","สูง","Not Applicable","N/A","&gt;&gt;เลือกระดับผลการประเมิน&lt;&lt;","-")</f>
        <v>N/A</v>
      </c>
      <c r="O33" s="324"/>
      <c r="P33" s="324"/>
      <c r="Q33" s="327"/>
      <c r="R33" s="327"/>
      <c r="S33" s="327"/>
      <c r="T33" s="327"/>
      <c r="U33" s="327"/>
    </row>
    <row r="34" spans="1:21" ht="20.5">
      <c r="A34" s="19">
        <v>31</v>
      </c>
      <c r="B34" s="28"/>
      <c r="C34" s="28"/>
      <c r="D34" s="28"/>
      <c r="E34" s="20" t="s">
        <v>126</v>
      </c>
      <c r="F34" s="28"/>
      <c r="G34" s="22" t="s">
        <v>448</v>
      </c>
      <c r="H34" s="22" t="s">
        <v>622</v>
      </c>
      <c r="I34" s="20" t="s">
        <v>126</v>
      </c>
      <c r="J34" s="20" t="s">
        <v>126</v>
      </c>
      <c r="K34" s="20" t="s">
        <v>126</v>
      </c>
      <c r="L34" s="20" t="s">
        <v>126</v>
      </c>
      <c r="M34" s="309" t="str">
        <f>IF(AND('1-Basic Info'!$I$11="Y",$I34="x"),"&gt;&gt;เลือกระดับผลการประเมิน&lt;&lt;",IF(AND('1-Basic Info'!$I$12="Y",$J34="x"),"&gt;&gt;เลือกระดับผลการประเมิน&lt;&lt;",IF(AND('1-Basic Info'!$I$13="Y",$K34="x"),"&gt;&gt;เลือกระดับผลการประเมิน&lt;&lt;",IF(AND('1-Basic Info'!$I$14="Y",$L34="x"),"&gt;&gt;เลือกระดับผลการประเมิน&lt;&lt;","Not Applicable"))))</f>
        <v>Not Applicable</v>
      </c>
      <c r="N34" s="20" t="str" cm="1">
        <f t="array" ref="N34">_xlfn.SWITCH(M34,"Not Pass","ต่ำ","Partially Pass","ต่ำ","Alternative Control","ปานกลาง","Pass","สูง","Not Applicable","N/A","&gt;&gt;เลือกระดับผลการประเมิน&lt;&lt;","-")</f>
        <v>N/A</v>
      </c>
      <c r="O34" s="324"/>
      <c r="P34" s="324"/>
      <c r="Q34" s="327"/>
      <c r="R34" s="327"/>
      <c r="S34" s="327"/>
      <c r="T34" s="327"/>
      <c r="U34" s="327"/>
    </row>
    <row r="35" spans="1:21" ht="54">
      <c r="A35" s="19">
        <v>32</v>
      </c>
      <c r="B35" s="28"/>
      <c r="C35" s="28"/>
      <c r="D35" s="28"/>
      <c r="E35" s="20" t="s">
        <v>126</v>
      </c>
      <c r="F35" s="28"/>
      <c r="G35" s="22" t="s">
        <v>449</v>
      </c>
      <c r="H35" s="22" t="s">
        <v>623</v>
      </c>
      <c r="I35" s="20" t="s">
        <v>126</v>
      </c>
      <c r="J35" s="20" t="s">
        <v>126</v>
      </c>
      <c r="K35" s="20" t="s">
        <v>126</v>
      </c>
      <c r="L35" s="20" t="s">
        <v>126</v>
      </c>
      <c r="M35" s="309" t="str">
        <f>IF(AND('1-Basic Info'!$I$11="Y",$I35="x"),"&gt;&gt;เลือกระดับผลการประเมิน&lt;&lt;",IF(AND('1-Basic Info'!$I$12="Y",$J35="x"),"&gt;&gt;เลือกระดับผลการประเมิน&lt;&lt;",IF(AND('1-Basic Info'!$I$13="Y",$K35="x"),"&gt;&gt;เลือกระดับผลการประเมิน&lt;&lt;",IF(AND('1-Basic Info'!$I$14="Y",$L35="x"),"&gt;&gt;เลือกระดับผลการประเมิน&lt;&lt;","Not Applicable"))))</f>
        <v>Not Applicable</v>
      </c>
      <c r="N35" s="20" t="str" cm="1">
        <f t="array" ref="N35">_xlfn.SWITCH(M35,"Not Pass","ต่ำ","Partially Pass","ต่ำ","Alternative Control","ปานกลาง","Pass","สูง","Not Applicable","N/A","&gt;&gt;เลือกระดับผลการประเมิน&lt;&lt;","-")</f>
        <v>N/A</v>
      </c>
      <c r="O35" s="324"/>
      <c r="P35" s="324"/>
      <c r="Q35" s="327"/>
      <c r="R35" s="327"/>
      <c r="S35" s="327"/>
      <c r="T35" s="327"/>
      <c r="U35" s="327"/>
    </row>
    <row r="36" spans="1:21" ht="21" customHeight="1">
      <c r="A36" s="2"/>
      <c r="B36" s="2"/>
      <c r="C36" s="2"/>
      <c r="D36" s="2"/>
      <c r="E36" s="2"/>
      <c r="F36" s="2"/>
      <c r="G36" s="2"/>
      <c r="H36" s="4"/>
      <c r="I36" s="2"/>
      <c r="J36" s="2"/>
      <c r="K36" s="2"/>
      <c r="L36" s="2"/>
      <c r="M36" s="4"/>
      <c r="N36" s="4"/>
      <c r="O36" s="2"/>
      <c r="P36" s="2"/>
    </row>
    <row r="37" spans="1:21" ht="21" customHeight="1">
      <c r="A37" s="2"/>
      <c r="B37" s="2"/>
      <c r="C37" s="2"/>
      <c r="D37" s="2"/>
      <c r="E37" s="2"/>
      <c r="F37" s="2"/>
      <c r="G37" s="2"/>
      <c r="H37" s="4"/>
      <c r="I37" s="2"/>
      <c r="J37" s="2"/>
      <c r="K37" s="2"/>
      <c r="L37" s="2"/>
      <c r="M37" s="4"/>
      <c r="N37" s="4"/>
      <c r="O37" s="2"/>
      <c r="P37" s="2"/>
    </row>
    <row r="38" spans="1:21" ht="21" customHeight="1">
      <c r="A38" s="2"/>
      <c r="B38" s="2"/>
      <c r="C38" s="2"/>
      <c r="D38" s="2"/>
      <c r="E38" s="2"/>
      <c r="F38" s="2"/>
      <c r="G38" s="2"/>
      <c r="H38" s="4"/>
      <c r="I38" s="2"/>
      <c r="J38" s="2"/>
      <c r="K38" s="2"/>
      <c r="L38" s="2"/>
      <c r="M38" s="4"/>
      <c r="N38" s="4"/>
      <c r="O38" s="2"/>
      <c r="P38" s="2"/>
    </row>
    <row r="39" spans="1:21" ht="21" customHeight="1">
      <c r="A39" s="2"/>
      <c r="B39" s="2"/>
      <c r="C39" s="2"/>
      <c r="D39" s="2"/>
      <c r="E39" s="2"/>
      <c r="F39" s="2"/>
      <c r="G39" s="2"/>
      <c r="H39" s="4"/>
      <c r="I39" s="2"/>
      <c r="J39" s="2"/>
      <c r="K39" s="2"/>
      <c r="L39" s="2"/>
      <c r="M39" s="4"/>
      <c r="N39" s="4"/>
      <c r="O39" s="2"/>
      <c r="P39" s="2"/>
    </row>
    <row r="40" spans="1:21" ht="21" customHeight="1">
      <c r="A40" s="2"/>
      <c r="B40" s="2"/>
      <c r="C40" s="2"/>
      <c r="D40" s="2"/>
      <c r="E40" s="2"/>
      <c r="F40" s="2"/>
      <c r="G40" s="2"/>
      <c r="H40" s="4"/>
      <c r="I40" s="2"/>
      <c r="J40" s="2"/>
      <c r="K40" s="2"/>
      <c r="L40" s="2"/>
      <c r="M40" s="4"/>
      <c r="N40" s="4"/>
      <c r="O40" s="2"/>
      <c r="P40" s="2"/>
    </row>
    <row r="41" spans="1:21" ht="21" customHeight="1">
      <c r="A41" s="2"/>
      <c r="B41" s="2"/>
      <c r="C41" s="2"/>
      <c r="D41" s="2"/>
      <c r="E41" s="2"/>
      <c r="F41" s="2"/>
      <c r="G41" s="2"/>
      <c r="H41" s="4"/>
      <c r="I41" s="2"/>
      <c r="J41" s="2"/>
      <c r="K41" s="2"/>
      <c r="L41" s="2"/>
      <c r="M41" s="4"/>
      <c r="N41" s="4"/>
      <c r="O41" s="2"/>
      <c r="P41" s="2"/>
    </row>
    <row r="42" spans="1:21" ht="21" customHeight="1">
      <c r="A42" s="2"/>
      <c r="B42" s="2"/>
      <c r="C42" s="2"/>
      <c r="D42" s="2"/>
      <c r="E42" s="2"/>
      <c r="F42" s="2"/>
      <c r="G42" s="2"/>
      <c r="H42" s="4"/>
      <c r="I42" s="2"/>
      <c r="J42" s="2"/>
      <c r="K42" s="2"/>
      <c r="L42" s="2"/>
      <c r="M42" s="4"/>
      <c r="N42" s="4"/>
      <c r="O42" s="2"/>
      <c r="P42" s="2"/>
    </row>
    <row r="43" spans="1:21" ht="21" customHeight="1">
      <c r="A43" s="2"/>
      <c r="B43" s="2"/>
      <c r="C43" s="2"/>
      <c r="D43" s="2"/>
      <c r="E43" s="2"/>
      <c r="F43" s="2"/>
      <c r="G43" s="2"/>
      <c r="H43" s="4"/>
      <c r="I43" s="2"/>
      <c r="J43" s="2"/>
      <c r="K43" s="2"/>
      <c r="L43" s="2"/>
      <c r="M43" s="4"/>
      <c r="N43" s="4"/>
      <c r="O43" s="2"/>
      <c r="P43" s="2"/>
    </row>
    <row r="44" spans="1:21" ht="21" customHeight="1">
      <c r="A44" s="2"/>
      <c r="B44" s="2"/>
      <c r="C44" s="2"/>
      <c r="D44" s="2"/>
      <c r="E44" s="2"/>
      <c r="F44" s="2"/>
      <c r="G44" s="2"/>
      <c r="H44" s="4"/>
      <c r="I44" s="2"/>
      <c r="J44" s="2"/>
      <c r="K44" s="2"/>
      <c r="L44" s="2"/>
      <c r="M44" s="4"/>
      <c r="N44" s="4"/>
      <c r="O44" s="2"/>
      <c r="P44" s="2"/>
    </row>
    <row r="45" spans="1:21" ht="21" customHeight="1">
      <c r="A45" s="2"/>
      <c r="B45" s="2"/>
      <c r="C45" s="2"/>
      <c r="D45" s="2"/>
      <c r="E45" s="2"/>
      <c r="F45" s="2"/>
      <c r="G45" s="2"/>
      <c r="H45" s="4"/>
      <c r="I45" s="2"/>
      <c r="J45" s="2"/>
      <c r="K45" s="2"/>
      <c r="L45" s="2"/>
      <c r="M45" s="4"/>
      <c r="N45" s="4"/>
      <c r="O45" s="2"/>
      <c r="P45" s="2"/>
    </row>
    <row r="46" spans="1:21" ht="21" customHeight="1">
      <c r="A46" s="2"/>
      <c r="B46" s="2"/>
      <c r="C46" s="2"/>
      <c r="D46" s="2"/>
      <c r="E46" s="2"/>
      <c r="F46" s="2"/>
      <c r="G46" s="2"/>
      <c r="H46" s="4"/>
      <c r="I46" s="2"/>
      <c r="J46" s="2"/>
      <c r="K46" s="2"/>
      <c r="L46" s="2"/>
      <c r="M46" s="4"/>
      <c r="N46" s="4"/>
      <c r="O46" s="2"/>
      <c r="P46" s="2"/>
    </row>
    <row r="47" spans="1:21" ht="21" customHeight="1">
      <c r="A47" s="2"/>
      <c r="B47" s="2"/>
      <c r="C47" s="2"/>
      <c r="D47" s="2"/>
      <c r="E47" s="2"/>
      <c r="F47" s="2"/>
      <c r="G47" s="2"/>
      <c r="H47" s="4"/>
      <c r="I47" s="2"/>
      <c r="J47" s="2"/>
      <c r="K47" s="2"/>
      <c r="L47" s="2"/>
      <c r="M47" s="4"/>
      <c r="N47" s="4"/>
      <c r="O47" s="2"/>
      <c r="P47" s="2"/>
    </row>
    <row r="48" spans="1:21" ht="21" customHeight="1">
      <c r="A48" s="2"/>
      <c r="B48" s="2"/>
      <c r="C48" s="2"/>
      <c r="D48" s="2"/>
      <c r="E48" s="2"/>
      <c r="F48" s="2"/>
      <c r="G48" s="2"/>
      <c r="H48" s="4"/>
      <c r="I48" s="2"/>
      <c r="J48" s="2"/>
      <c r="K48" s="2"/>
      <c r="L48" s="2"/>
      <c r="M48" s="4"/>
      <c r="N48" s="4"/>
      <c r="O48" s="2"/>
      <c r="P48" s="2"/>
    </row>
    <row r="49" spans="1:16" ht="21" customHeight="1">
      <c r="A49" s="2"/>
      <c r="B49" s="2"/>
      <c r="C49" s="2"/>
      <c r="D49" s="2"/>
      <c r="E49" s="2"/>
      <c r="F49" s="2"/>
      <c r="G49" s="2"/>
      <c r="H49" s="4"/>
      <c r="I49" s="2"/>
      <c r="J49" s="2"/>
      <c r="K49" s="2"/>
      <c r="L49" s="2"/>
      <c r="M49" s="4"/>
      <c r="N49" s="4"/>
      <c r="O49" s="2"/>
      <c r="P49" s="2"/>
    </row>
    <row r="50" spans="1:16" ht="21" customHeight="1">
      <c r="A50" s="2"/>
      <c r="B50" s="2"/>
      <c r="C50" s="2"/>
      <c r="D50" s="2"/>
      <c r="E50" s="2"/>
      <c r="F50" s="2"/>
      <c r="G50" s="2"/>
      <c r="H50" s="4"/>
      <c r="I50" s="2"/>
      <c r="J50" s="2"/>
      <c r="K50" s="2"/>
      <c r="L50" s="2"/>
      <c r="M50" s="4"/>
      <c r="N50" s="4"/>
      <c r="O50" s="2"/>
      <c r="P50" s="2"/>
    </row>
    <row r="51" spans="1:16" ht="21" customHeight="1">
      <c r="A51" s="2"/>
      <c r="B51" s="2"/>
      <c r="C51" s="2"/>
      <c r="D51" s="2"/>
      <c r="E51" s="2"/>
      <c r="F51" s="2"/>
      <c r="G51" s="2"/>
      <c r="H51" s="4"/>
      <c r="I51" s="2"/>
      <c r="J51" s="2"/>
      <c r="K51" s="2"/>
      <c r="L51" s="2"/>
      <c r="M51" s="4"/>
      <c r="N51" s="4"/>
      <c r="O51" s="2"/>
      <c r="P51" s="2"/>
    </row>
    <row r="52" spans="1:16" ht="21" customHeight="1">
      <c r="A52" s="2"/>
      <c r="B52" s="2"/>
      <c r="C52" s="2"/>
      <c r="D52" s="2"/>
      <c r="E52" s="2"/>
      <c r="F52" s="2"/>
      <c r="G52" s="2"/>
      <c r="H52" s="4"/>
      <c r="I52" s="2"/>
      <c r="J52" s="2"/>
      <c r="K52" s="2"/>
      <c r="L52" s="2"/>
      <c r="M52" s="4"/>
      <c r="N52" s="4"/>
      <c r="O52" s="2"/>
      <c r="P52" s="2"/>
    </row>
    <row r="53" spans="1:16" ht="21" customHeight="1">
      <c r="A53" s="2"/>
      <c r="B53" s="2"/>
      <c r="C53" s="2"/>
      <c r="D53" s="2"/>
      <c r="E53" s="2"/>
      <c r="F53" s="2"/>
      <c r="G53" s="2"/>
      <c r="H53" s="4"/>
      <c r="I53" s="2"/>
      <c r="J53" s="2"/>
      <c r="K53" s="2"/>
      <c r="L53" s="2"/>
      <c r="M53" s="4"/>
      <c r="N53" s="4"/>
      <c r="O53" s="2"/>
      <c r="P53" s="2"/>
    </row>
    <row r="54" spans="1:16" ht="21" customHeight="1">
      <c r="A54" s="2"/>
      <c r="B54" s="2"/>
      <c r="C54" s="2"/>
      <c r="D54" s="2"/>
      <c r="E54" s="2"/>
      <c r="F54" s="2"/>
      <c r="G54" s="2"/>
      <c r="H54" s="4"/>
      <c r="I54" s="2"/>
      <c r="J54" s="2"/>
      <c r="K54" s="2"/>
      <c r="L54" s="2"/>
      <c r="M54" s="4"/>
      <c r="N54" s="4"/>
      <c r="O54" s="2"/>
      <c r="P54" s="2"/>
    </row>
    <row r="55" spans="1:16" ht="21" customHeight="1">
      <c r="A55" s="2"/>
      <c r="B55" s="2"/>
      <c r="C55" s="2"/>
      <c r="D55" s="2"/>
      <c r="E55" s="2"/>
      <c r="F55" s="2"/>
      <c r="G55" s="2"/>
      <c r="H55" s="4"/>
      <c r="I55" s="2"/>
      <c r="J55" s="2"/>
      <c r="K55" s="2"/>
      <c r="L55" s="2"/>
      <c r="M55" s="4"/>
      <c r="N55" s="4"/>
      <c r="O55" s="2"/>
      <c r="P55" s="2"/>
    </row>
    <row r="56" spans="1:16" ht="21" customHeight="1">
      <c r="A56" s="2"/>
      <c r="B56" s="2"/>
      <c r="C56" s="2"/>
      <c r="D56" s="2"/>
      <c r="E56" s="2"/>
      <c r="F56" s="2"/>
      <c r="G56" s="2"/>
      <c r="H56" s="4"/>
      <c r="I56" s="2"/>
      <c r="J56" s="2"/>
      <c r="K56" s="2"/>
      <c r="L56" s="2"/>
      <c r="M56" s="4"/>
      <c r="N56" s="4"/>
      <c r="O56" s="2"/>
      <c r="P56" s="2"/>
    </row>
    <row r="57" spans="1:16" ht="21" customHeight="1">
      <c r="A57" s="2"/>
      <c r="B57" s="2"/>
      <c r="C57" s="2"/>
      <c r="D57" s="2"/>
      <c r="E57" s="2"/>
      <c r="F57" s="2"/>
      <c r="G57" s="2"/>
      <c r="H57" s="4"/>
      <c r="I57" s="2"/>
      <c r="J57" s="2"/>
      <c r="K57" s="2"/>
      <c r="L57" s="2"/>
      <c r="M57" s="4"/>
      <c r="N57" s="4"/>
      <c r="O57" s="2"/>
      <c r="P57" s="2"/>
    </row>
    <row r="58" spans="1:16" ht="21" customHeight="1">
      <c r="A58" s="2"/>
      <c r="B58" s="2"/>
      <c r="C58" s="2"/>
      <c r="D58" s="2"/>
      <c r="E58" s="2"/>
      <c r="F58" s="2"/>
      <c r="G58" s="2"/>
      <c r="H58" s="4"/>
      <c r="I58" s="2"/>
      <c r="J58" s="2"/>
      <c r="K58" s="2"/>
      <c r="L58" s="2"/>
      <c r="M58" s="4"/>
      <c r="N58" s="4"/>
      <c r="O58" s="2"/>
      <c r="P58" s="2"/>
    </row>
    <row r="59" spans="1:16" ht="21" customHeight="1">
      <c r="A59" s="2"/>
      <c r="B59" s="2"/>
      <c r="C59" s="2"/>
      <c r="D59" s="2"/>
      <c r="E59" s="2"/>
      <c r="F59" s="2"/>
      <c r="G59" s="2"/>
      <c r="H59" s="4"/>
      <c r="I59" s="2"/>
      <c r="J59" s="2"/>
      <c r="K59" s="2"/>
      <c r="L59" s="2"/>
      <c r="M59" s="4"/>
      <c r="N59" s="4"/>
      <c r="O59" s="2"/>
      <c r="P59" s="2"/>
    </row>
    <row r="60" spans="1:16" ht="21" customHeight="1">
      <c r="A60" s="2"/>
      <c r="B60" s="2"/>
      <c r="C60" s="2"/>
      <c r="D60" s="2"/>
      <c r="E60" s="2"/>
      <c r="F60" s="2"/>
      <c r="G60" s="2"/>
      <c r="H60" s="4"/>
      <c r="I60" s="2"/>
      <c r="J60" s="2"/>
      <c r="K60" s="2"/>
      <c r="L60" s="2"/>
      <c r="M60" s="4"/>
      <c r="N60" s="4"/>
      <c r="O60" s="2"/>
      <c r="P60" s="2"/>
    </row>
    <row r="61" spans="1:16" ht="21" customHeight="1">
      <c r="A61" s="2"/>
      <c r="B61" s="2"/>
      <c r="C61" s="2"/>
      <c r="D61" s="2"/>
      <c r="E61" s="2"/>
      <c r="F61" s="2"/>
      <c r="G61" s="2"/>
      <c r="H61" s="4"/>
      <c r="I61" s="2"/>
      <c r="J61" s="2"/>
      <c r="K61" s="2"/>
      <c r="L61" s="2"/>
      <c r="M61" s="4"/>
      <c r="N61" s="4"/>
      <c r="O61" s="2"/>
      <c r="P61" s="2"/>
    </row>
    <row r="62" spans="1:16" ht="21" customHeight="1">
      <c r="A62" s="2"/>
      <c r="B62" s="2"/>
      <c r="C62" s="2"/>
      <c r="D62" s="2"/>
      <c r="E62" s="2"/>
      <c r="F62" s="2"/>
      <c r="G62" s="2"/>
      <c r="H62" s="4"/>
      <c r="I62" s="2"/>
      <c r="J62" s="2"/>
      <c r="K62" s="2"/>
      <c r="L62" s="2"/>
      <c r="M62" s="4"/>
      <c r="N62" s="4"/>
      <c r="O62" s="2"/>
      <c r="P62" s="2"/>
    </row>
    <row r="63" spans="1:16" ht="21" customHeight="1">
      <c r="A63" s="2"/>
      <c r="B63" s="2"/>
      <c r="C63" s="2"/>
      <c r="D63" s="2"/>
      <c r="E63" s="2"/>
      <c r="F63" s="2"/>
      <c r="G63" s="2"/>
      <c r="H63" s="4"/>
      <c r="I63" s="2"/>
      <c r="J63" s="2"/>
      <c r="K63" s="2"/>
      <c r="L63" s="2"/>
      <c r="M63" s="4"/>
      <c r="N63" s="4"/>
      <c r="O63" s="2"/>
      <c r="P63" s="2"/>
    </row>
    <row r="64" spans="1:16" ht="21" customHeight="1">
      <c r="A64" s="2"/>
      <c r="B64" s="2"/>
      <c r="C64" s="2"/>
      <c r="D64" s="2"/>
      <c r="E64" s="2"/>
      <c r="F64" s="2"/>
      <c r="G64" s="2"/>
      <c r="H64" s="4"/>
      <c r="I64" s="2"/>
      <c r="J64" s="2"/>
      <c r="K64" s="2"/>
      <c r="L64" s="2"/>
      <c r="M64" s="4"/>
      <c r="N64" s="4"/>
      <c r="O64" s="2"/>
      <c r="P64" s="2"/>
    </row>
    <row r="65" spans="1:16" ht="21" customHeight="1">
      <c r="A65" s="2"/>
      <c r="B65" s="2"/>
      <c r="C65" s="2"/>
      <c r="D65" s="2"/>
      <c r="E65" s="2"/>
      <c r="F65" s="2"/>
      <c r="G65" s="2"/>
      <c r="H65" s="4"/>
      <c r="I65" s="2"/>
      <c r="J65" s="2"/>
      <c r="K65" s="2"/>
      <c r="L65" s="2"/>
      <c r="M65" s="4"/>
      <c r="N65" s="4"/>
      <c r="O65" s="2"/>
      <c r="P65" s="2"/>
    </row>
    <row r="66" spans="1:16" ht="21" customHeight="1">
      <c r="A66" s="2"/>
      <c r="B66" s="2"/>
      <c r="C66" s="2"/>
      <c r="D66" s="2"/>
      <c r="E66" s="2"/>
      <c r="F66" s="2"/>
      <c r="G66" s="2"/>
      <c r="H66" s="4"/>
      <c r="I66" s="2"/>
      <c r="J66" s="2"/>
      <c r="K66" s="2"/>
      <c r="L66" s="2"/>
      <c r="M66" s="4"/>
      <c r="N66" s="4"/>
      <c r="O66" s="2"/>
      <c r="P66" s="2"/>
    </row>
    <row r="67" spans="1:16" ht="21" customHeight="1">
      <c r="A67" s="2"/>
      <c r="B67" s="2"/>
      <c r="C67" s="2"/>
      <c r="D67" s="2"/>
      <c r="E67" s="2"/>
      <c r="F67" s="2"/>
      <c r="G67" s="2"/>
      <c r="H67" s="4"/>
      <c r="I67" s="2"/>
      <c r="J67" s="2"/>
      <c r="K67" s="2"/>
      <c r="L67" s="2"/>
      <c r="M67" s="4"/>
      <c r="N67" s="4"/>
      <c r="O67" s="2"/>
      <c r="P67" s="2"/>
    </row>
    <row r="68" spans="1:16" ht="21" customHeight="1">
      <c r="A68" s="2"/>
      <c r="B68" s="2"/>
      <c r="C68" s="2"/>
      <c r="D68" s="2"/>
      <c r="E68" s="2"/>
      <c r="F68" s="2"/>
      <c r="G68" s="2"/>
      <c r="H68" s="4"/>
      <c r="I68" s="2"/>
      <c r="J68" s="2"/>
      <c r="K68" s="2"/>
      <c r="L68" s="2"/>
      <c r="M68" s="4"/>
      <c r="N68" s="4"/>
      <c r="O68" s="2"/>
      <c r="P68" s="2"/>
    </row>
    <row r="69" spans="1:16" ht="21" customHeight="1">
      <c r="A69" s="2"/>
      <c r="B69" s="2"/>
      <c r="C69" s="2"/>
      <c r="D69" s="2"/>
      <c r="E69" s="2"/>
      <c r="F69" s="2"/>
      <c r="G69" s="2"/>
      <c r="H69" s="4"/>
      <c r="I69" s="2"/>
      <c r="J69" s="2"/>
      <c r="K69" s="2"/>
      <c r="L69" s="2"/>
      <c r="M69" s="4"/>
      <c r="N69" s="4"/>
      <c r="O69" s="2"/>
      <c r="P69" s="2"/>
    </row>
    <row r="70" spans="1:16" ht="21" customHeight="1">
      <c r="A70" s="2"/>
      <c r="B70" s="2"/>
      <c r="C70" s="2"/>
      <c r="D70" s="2"/>
      <c r="E70" s="2"/>
      <c r="F70" s="2"/>
      <c r="G70" s="2"/>
      <c r="H70" s="4"/>
      <c r="I70" s="2"/>
      <c r="J70" s="2"/>
      <c r="K70" s="2"/>
      <c r="L70" s="2"/>
      <c r="M70" s="4"/>
      <c r="N70" s="4"/>
      <c r="O70" s="2"/>
      <c r="P70" s="2"/>
    </row>
    <row r="71" spans="1:16" ht="21" customHeight="1">
      <c r="A71" s="2"/>
      <c r="B71" s="2"/>
      <c r="C71" s="2"/>
      <c r="D71" s="2"/>
      <c r="E71" s="2"/>
      <c r="F71" s="2"/>
      <c r="G71" s="2"/>
      <c r="H71" s="4"/>
      <c r="I71" s="2"/>
      <c r="J71" s="2"/>
      <c r="K71" s="2"/>
      <c r="L71" s="2"/>
      <c r="M71" s="4"/>
      <c r="N71" s="4"/>
      <c r="O71" s="2"/>
      <c r="P71" s="2"/>
    </row>
    <row r="72" spans="1:16" ht="21" customHeight="1">
      <c r="A72" s="2"/>
      <c r="B72" s="2"/>
      <c r="C72" s="2"/>
      <c r="D72" s="2"/>
      <c r="E72" s="2"/>
      <c r="F72" s="2"/>
      <c r="G72" s="2"/>
      <c r="H72" s="4"/>
      <c r="I72" s="2"/>
      <c r="J72" s="2"/>
      <c r="K72" s="2"/>
      <c r="L72" s="2"/>
      <c r="M72" s="4"/>
      <c r="N72" s="4"/>
      <c r="O72" s="2"/>
      <c r="P72" s="2"/>
    </row>
    <row r="73" spans="1:16" ht="21" customHeight="1">
      <c r="A73" s="2"/>
      <c r="B73" s="2"/>
      <c r="C73" s="2"/>
      <c r="D73" s="2"/>
      <c r="E73" s="2"/>
      <c r="F73" s="2"/>
      <c r="G73" s="2"/>
      <c r="H73" s="4"/>
      <c r="I73" s="2"/>
      <c r="J73" s="2"/>
      <c r="K73" s="2"/>
      <c r="L73" s="2"/>
      <c r="M73" s="4"/>
      <c r="N73" s="4"/>
      <c r="O73" s="2"/>
      <c r="P73" s="2"/>
    </row>
    <row r="74" spans="1:16" ht="21" customHeight="1">
      <c r="A74" s="2"/>
      <c r="B74" s="2"/>
      <c r="C74" s="2"/>
      <c r="D74" s="2"/>
      <c r="E74" s="2"/>
      <c r="F74" s="2"/>
      <c r="G74" s="2"/>
      <c r="H74" s="4"/>
      <c r="I74" s="2"/>
      <c r="J74" s="2"/>
      <c r="K74" s="2"/>
      <c r="L74" s="2"/>
      <c r="M74" s="4"/>
      <c r="N74" s="4"/>
      <c r="O74" s="2"/>
      <c r="P74" s="2"/>
    </row>
    <row r="75" spans="1:16" ht="21" customHeight="1">
      <c r="A75" s="2"/>
      <c r="B75" s="2"/>
      <c r="C75" s="2"/>
      <c r="D75" s="2"/>
      <c r="E75" s="2"/>
      <c r="F75" s="2"/>
      <c r="G75" s="2"/>
      <c r="H75" s="4"/>
      <c r="I75" s="2"/>
      <c r="J75" s="2"/>
      <c r="K75" s="2"/>
      <c r="L75" s="2"/>
      <c r="M75" s="4"/>
      <c r="N75" s="4"/>
      <c r="O75" s="2"/>
      <c r="P75" s="2"/>
    </row>
    <row r="76" spans="1:16" ht="21" customHeight="1">
      <c r="A76" s="2"/>
      <c r="B76" s="2"/>
      <c r="C76" s="2"/>
      <c r="D76" s="2"/>
      <c r="E76" s="2"/>
      <c r="F76" s="2"/>
      <c r="G76" s="2"/>
      <c r="H76" s="4"/>
      <c r="I76" s="2"/>
      <c r="J76" s="2"/>
      <c r="K76" s="2"/>
      <c r="L76" s="2"/>
      <c r="M76" s="4"/>
      <c r="N76" s="4"/>
      <c r="O76" s="2"/>
      <c r="P76" s="2"/>
    </row>
    <row r="77" spans="1:16" ht="21" customHeight="1">
      <c r="A77" s="2"/>
      <c r="B77" s="2"/>
      <c r="C77" s="2"/>
      <c r="D77" s="2"/>
      <c r="E77" s="2"/>
      <c r="F77" s="2"/>
      <c r="G77" s="2"/>
      <c r="H77" s="4"/>
      <c r="I77" s="2"/>
      <c r="J77" s="2"/>
      <c r="K77" s="2"/>
      <c r="L77" s="2"/>
      <c r="M77" s="4"/>
      <c r="N77" s="4"/>
      <c r="O77" s="2"/>
      <c r="P77" s="2"/>
    </row>
    <row r="78" spans="1:16" ht="21" customHeight="1">
      <c r="A78" s="2"/>
      <c r="B78" s="2"/>
      <c r="C78" s="2"/>
      <c r="D78" s="2"/>
      <c r="E78" s="2"/>
      <c r="F78" s="2"/>
      <c r="G78" s="2"/>
      <c r="H78" s="4"/>
      <c r="I78" s="2"/>
      <c r="J78" s="2"/>
      <c r="K78" s="2"/>
      <c r="L78" s="2"/>
      <c r="M78" s="4"/>
      <c r="N78" s="4"/>
      <c r="O78" s="2"/>
      <c r="P78" s="2"/>
    </row>
    <row r="79" spans="1:16" ht="21" customHeight="1">
      <c r="A79" s="2"/>
      <c r="B79" s="2"/>
      <c r="C79" s="2"/>
      <c r="D79" s="2"/>
      <c r="E79" s="2"/>
      <c r="F79" s="2"/>
      <c r="G79" s="2"/>
      <c r="H79" s="4"/>
      <c r="I79" s="2"/>
      <c r="J79" s="2"/>
      <c r="K79" s="2"/>
      <c r="L79" s="2"/>
      <c r="M79" s="4"/>
      <c r="N79" s="4"/>
      <c r="O79" s="2"/>
      <c r="P79" s="2"/>
    </row>
    <row r="80" spans="1:16" ht="21" customHeight="1">
      <c r="A80" s="2"/>
      <c r="B80" s="2"/>
      <c r="C80" s="2"/>
      <c r="D80" s="2"/>
      <c r="E80" s="2"/>
      <c r="F80" s="2"/>
      <c r="G80" s="2"/>
      <c r="H80" s="4"/>
      <c r="I80" s="2"/>
      <c r="J80" s="2"/>
      <c r="K80" s="2"/>
      <c r="L80" s="2"/>
      <c r="M80" s="4"/>
      <c r="N80" s="4"/>
      <c r="O80" s="2"/>
      <c r="P80" s="2"/>
    </row>
    <row r="81" spans="1:16" ht="21" customHeight="1">
      <c r="A81" s="2"/>
      <c r="B81" s="2"/>
      <c r="C81" s="2"/>
      <c r="D81" s="2"/>
      <c r="E81" s="2"/>
      <c r="F81" s="2"/>
      <c r="G81" s="2"/>
      <c r="H81" s="4"/>
      <c r="I81" s="2"/>
      <c r="J81" s="2"/>
      <c r="K81" s="2"/>
      <c r="L81" s="2"/>
      <c r="M81" s="4"/>
      <c r="N81" s="4"/>
      <c r="O81" s="2"/>
      <c r="P81" s="2"/>
    </row>
    <row r="82" spans="1:16" ht="21" customHeight="1">
      <c r="A82" s="2"/>
      <c r="B82" s="2"/>
      <c r="C82" s="2"/>
      <c r="D82" s="2"/>
      <c r="E82" s="2"/>
      <c r="F82" s="2"/>
      <c r="G82" s="2"/>
      <c r="H82" s="4"/>
      <c r="I82" s="2"/>
      <c r="J82" s="2"/>
      <c r="K82" s="2"/>
      <c r="L82" s="2"/>
      <c r="M82" s="4"/>
      <c r="N82" s="4"/>
      <c r="O82" s="2"/>
      <c r="P82" s="2"/>
    </row>
    <row r="83" spans="1:16" ht="21" customHeight="1">
      <c r="A83" s="2"/>
      <c r="B83" s="2"/>
      <c r="C83" s="2"/>
      <c r="D83" s="2"/>
      <c r="E83" s="2"/>
      <c r="F83" s="2"/>
      <c r="G83" s="2"/>
      <c r="H83" s="4"/>
      <c r="I83" s="2"/>
      <c r="J83" s="2"/>
      <c r="K83" s="2"/>
      <c r="L83" s="2"/>
      <c r="M83" s="4"/>
      <c r="N83" s="4"/>
      <c r="O83" s="2"/>
      <c r="P83" s="2"/>
    </row>
    <row r="84" spans="1:16" ht="21" customHeight="1">
      <c r="A84" s="2"/>
      <c r="B84" s="2"/>
      <c r="C84" s="2"/>
      <c r="D84" s="2"/>
      <c r="E84" s="2"/>
      <c r="F84" s="2"/>
      <c r="G84" s="2"/>
      <c r="H84" s="4"/>
      <c r="I84" s="2"/>
      <c r="J84" s="2"/>
      <c r="K84" s="2"/>
      <c r="L84" s="2"/>
      <c r="M84" s="4"/>
      <c r="N84" s="4"/>
      <c r="O84" s="2"/>
      <c r="P84" s="2"/>
    </row>
    <row r="85" spans="1:16" ht="21" customHeight="1">
      <c r="A85" s="2"/>
      <c r="B85" s="2"/>
      <c r="C85" s="2"/>
      <c r="D85" s="2"/>
      <c r="E85" s="2"/>
      <c r="F85" s="2"/>
      <c r="G85" s="2"/>
      <c r="H85" s="4"/>
      <c r="I85" s="2"/>
      <c r="J85" s="2"/>
      <c r="K85" s="2"/>
      <c r="L85" s="2"/>
      <c r="M85" s="4"/>
      <c r="N85" s="4"/>
      <c r="O85" s="2"/>
      <c r="P85" s="2"/>
    </row>
    <row r="86" spans="1:16" ht="21" customHeight="1">
      <c r="A86" s="2"/>
      <c r="B86" s="2"/>
      <c r="C86" s="2"/>
      <c r="D86" s="2"/>
      <c r="E86" s="2"/>
      <c r="F86" s="2"/>
      <c r="G86" s="2"/>
      <c r="H86" s="4"/>
      <c r="I86" s="2"/>
      <c r="J86" s="2"/>
      <c r="K86" s="2"/>
      <c r="L86" s="2"/>
      <c r="M86" s="4"/>
      <c r="N86" s="4"/>
      <c r="O86" s="2"/>
      <c r="P86" s="2"/>
    </row>
    <row r="87" spans="1:16" ht="21" customHeight="1">
      <c r="A87" s="2"/>
      <c r="B87" s="2"/>
      <c r="C87" s="2"/>
      <c r="D87" s="2"/>
      <c r="E87" s="2"/>
      <c r="F87" s="2"/>
      <c r="G87" s="2"/>
      <c r="H87" s="4"/>
      <c r="I87" s="2"/>
      <c r="J87" s="2"/>
      <c r="K87" s="2"/>
      <c r="L87" s="2"/>
      <c r="M87" s="4"/>
      <c r="N87" s="4"/>
      <c r="O87" s="2"/>
      <c r="P87" s="2"/>
    </row>
    <row r="88" spans="1:16" ht="21" customHeight="1">
      <c r="A88" s="2"/>
      <c r="B88" s="2"/>
      <c r="C88" s="2"/>
      <c r="D88" s="2"/>
      <c r="E88" s="2"/>
      <c r="F88" s="2"/>
      <c r="G88" s="2"/>
      <c r="H88" s="4"/>
      <c r="I88" s="2"/>
      <c r="J88" s="2"/>
      <c r="K88" s="2"/>
      <c r="L88" s="2"/>
      <c r="M88" s="4"/>
      <c r="N88" s="4"/>
      <c r="O88" s="2"/>
      <c r="P88" s="2"/>
    </row>
    <row r="89" spans="1:16" ht="21" customHeight="1">
      <c r="A89" s="2"/>
      <c r="B89" s="2"/>
      <c r="C89" s="2"/>
      <c r="D89" s="2"/>
      <c r="E89" s="2"/>
      <c r="F89" s="2"/>
      <c r="G89" s="2"/>
      <c r="H89" s="4"/>
      <c r="I89" s="2"/>
      <c r="J89" s="2"/>
      <c r="K89" s="2"/>
      <c r="L89" s="2"/>
      <c r="M89" s="4"/>
      <c r="N89" s="4"/>
      <c r="O89" s="2"/>
      <c r="P89" s="2"/>
    </row>
    <row r="90" spans="1:16" ht="21" customHeight="1">
      <c r="A90" s="2"/>
      <c r="B90" s="2"/>
      <c r="C90" s="2"/>
      <c r="D90" s="2"/>
      <c r="E90" s="2"/>
      <c r="F90" s="2"/>
      <c r="G90" s="2"/>
      <c r="H90" s="4"/>
      <c r="I90" s="2"/>
      <c r="J90" s="2"/>
      <c r="K90" s="2"/>
      <c r="L90" s="2"/>
      <c r="M90" s="4"/>
      <c r="N90" s="4"/>
      <c r="O90" s="2"/>
      <c r="P90" s="2"/>
    </row>
    <row r="91" spans="1:16" ht="21" customHeight="1">
      <c r="A91" s="2"/>
      <c r="B91" s="2"/>
      <c r="C91" s="2"/>
      <c r="D91" s="2"/>
      <c r="E91" s="2"/>
      <c r="F91" s="2"/>
      <c r="G91" s="2"/>
      <c r="H91" s="4"/>
      <c r="I91" s="2"/>
      <c r="J91" s="2"/>
      <c r="K91" s="2"/>
      <c r="L91" s="2"/>
      <c r="M91" s="4"/>
      <c r="N91" s="4"/>
      <c r="O91" s="2"/>
      <c r="P91" s="2"/>
    </row>
    <row r="92" spans="1:16" ht="21" customHeight="1">
      <c r="A92" s="2"/>
      <c r="B92" s="2"/>
      <c r="C92" s="2"/>
      <c r="D92" s="2"/>
      <c r="E92" s="2"/>
      <c r="F92" s="2"/>
      <c r="G92" s="2"/>
      <c r="H92" s="4"/>
      <c r="I92" s="2"/>
      <c r="J92" s="2"/>
      <c r="K92" s="2"/>
      <c r="L92" s="2"/>
      <c r="M92" s="4"/>
      <c r="N92" s="4"/>
      <c r="O92" s="2"/>
      <c r="P92" s="2"/>
    </row>
    <row r="93" spans="1:16" ht="21" customHeight="1">
      <c r="A93" s="2"/>
      <c r="B93" s="2"/>
      <c r="C93" s="2"/>
      <c r="D93" s="2"/>
      <c r="E93" s="2"/>
      <c r="F93" s="2"/>
      <c r="G93" s="2"/>
      <c r="H93" s="4"/>
      <c r="I93" s="2"/>
      <c r="J93" s="2"/>
      <c r="K93" s="2"/>
      <c r="L93" s="2"/>
      <c r="M93" s="4"/>
      <c r="N93" s="4"/>
      <c r="O93" s="2"/>
      <c r="P93" s="2"/>
    </row>
    <row r="94" spans="1:16" ht="21" customHeight="1">
      <c r="A94" s="2"/>
      <c r="B94" s="2"/>
      <c r="C94" s="2"/>
      <c r="D94" s="2"/>
      <c r="E94" s="2"/>
      <c r="F94" s="2"/>
      <c r="G94" s="2"/>
      <c r="H94" s="4"/>
      <c r="I94" s="2"/>
      <c r="J94" s="2"/>
      <c r="K94" s="2"/>
      <c r="L94" s="2"/>
      <c r="M94" s="4"/>
      <c r="N94" s="4"/>
      <c r="O94" s="2"/>
      <c r="P94" s="2"/>
    </row>
    <row r="95" spans="1:16" ht="21" customHeight="1">
      <c r="A95" s="2"/>
      <c r="B95" s="2"/>
      <c r="C95" s="2"/>
      <c r="D95" s="2"/>
      <c r="E95" s="2"/>
      <c r="F95" s="2"/>
      <c r="G95" s="2"/>
      <c r="H95" s="4"/>
      <c r="I95" s="2"/>
      <c r="J95" s="2"/>
      <c r="K95" s="2"/>
      <c r="L95" s="2"/>
      <c r="M95" s="4"/>
      <c r="N95" s="4"/>
      <c r="O95" s="2"/>
      <c r="P95" s="2"/>
    </row>
    <row r="96" spans="1:16" ht="21" customHeight="1">
      <c r="A96" s="2"/>
      <c r="B96" s="2"/>
      <c r="C96" s="2"/>
      <c r="D96" s="2"/>
      <c r="E96" s="2"/>
      <c r="F96" s="2"/>
      <c r="G96" s="2"/>
      <c r="H96" s="4"/>
      <c r="I96" s="2"/>
      <c r="J96" s="2"/>
      <c r="K96" s="2"/>
      <c r="L96" s="2"/>
      <c r="M96" s="4"/>
      <c r="N96" s="4"/>
      <c r="O96" s="2"/>
      <c r="P96" s="2"/>
    </row>
    <row r="97" spans="1:16" ht="21" customHeight="1">
      <c r="A97" s="2"/>
      <c r="B97" s="2"/>
      <c r="C97" s="2"/>
      <c r="D97" s="2"/>
      <c r="E97" s="2"/>
      <c r="F97" s="2"/>
      <c r="G97" s="2"/>
      <c r="H97" s="4"/>
      <c r="I97" s="2"/>
      <c r="J97" s="2"/>
      <c r="K97" s="2"/>
      <c r="L97" s="2"/>
      <c r="M97" s="4"/>
      <c r="N97" s="4"/>
      <c r="O97" s="2"/>
      <c r="P97" s="2"/>
    </row>
    <row r="98" spans="1:16" ht="21" customHeight="1">
      <c r="A98" s="2"/>
      <c r="B98" s="2"/>
      <c r="C98" s="2"/>
      <c r="D98" s="2"/>
      <c r="E98" s="2"/>
      <c r="F98" s="2"/>
      <c r="G98" s="2"/>
      <c r="H98" s="4"/>
      <c r="I98" s="2"/>
      <c r="J98" s="2"/>
      <c r="K98" s="2"/>
      <c r="L98" s="2"/>
      <c r="M98" s="4"/>
      <c r="N98" s="4"/>
      <c r="O98" s="2"/>
      <c r="P98" s="2"/>
    </row>
    <row r="99" spans="1:16" ht="21" customHeight="1">
      <c r="A99" s="2"/>
      <c r="B99" s="2"/>
      <c r="C99" s="2"/>
      <c r="D99" s="2"/>
      <c r="E99" s="2"/>
      <c r="F99" s="2"/>
      <c r="G99" s="2"/>
      <c r="H99" s="4"/>
      <c r="I99" s="2"/>
      <c r="J99" s="2"/>
      <c r="K99" s="2"/>
      <c r="L99" s="2"/>
      <c r="M99" s="4"/>
      <c r="N99" s="4"/>
      <c r="O99" s="2"/>
      <c r="P99" s="2"/>
    </row>
    <row r="100" spans="1:16" ht="21" customHeight="1">
      <c r="A100" s="2"/>
      <c r="B100" s="2"/>
      <c r="C100" s="2"/>
      <c r="D100" s="2"/>
      <c r="E100" s="2"/>
      <c r="F100" s="2"/>
      <c r="G100" s="2"/>
      <c r="H100" s="4"/>
      <c r="I100" s="2"/>
      <c r="J100" s="2"/>
      <c r="K100" s="2"/>
      <c r="L100" s="2"/>
      <c r="M100" s="4"/>
      <c r="N100" s="4"/>
      <c r="O100" s="2"/>
      <c r="P100" s="2"/>
    </row>
    <row r="101" spans="1:16" ht="21" customHeight="1">
      <c r="A101" s="2"/>
      <c r="B101" s="2"/>
      <c r="C101" s="2"/>
      <c r="D101" s="2"/>
      <c r="E101" s="2"/>
      <c r="F101" s="2"/>
      <c r="G101" s="2"/>
      <c r="H101" s="4"/>
      <c r="I101" s="2"/>
      <c r="J101" s="2"/>
      <c r="K101" s="2"/>
      <c r="L101" s="2"/>
      <c r="M101" s="4"/>
      <c r="N101" s="4"/>
      <c r="O101" s="2"/>
      <c r="P101" s="2"/>
    </row>
    <row r="102" spans="1:16" ht="21" customHeight="1">
      <c r="A102" s="2"/>
      <c r="B102" s="2"/>
      <c r="C102" s="2"/>
      <c r="D102" s="2"/>
      <c r="E102" s="2"/>
      <c r="F102" s="2"/>
      <c r="G102" s="2"/>
      <c r="H102" s="4"/>
      <c r="I102" s="2"/>
      <c r="J102" s="2"/>
      <c r="K102" s="2"/>
      <c r="L102" s="2"/>
      <c r="M102" s="4"/>
      <c r="N102" s="4"/>
      <c r="O102" s="2"/>
      <c r="P102" s="2"/>
    </row>
    <row r="103" spans="1:16" ht="21" customHeight="1">
      <c r="A103" s="2"/>
      <c r="B103" s="2"/>
      <c r="C103" s="2"/>
      <c r="D103" s="2"/>
      <c r="E103" s="2"/>
      <c r="F103" s="2"/>
      <c r="G103" s="2"/>
      <c r="H103" s="4"/>
      <c r="I103" s="2"/>
      <c r="J103" s="2"/>
      <c r="K103" s="2"/>
      <c r="L103" s="2"/>
      <c r="M103" s="4"/>
      <c r="N103" s="4"/>
      <c r="O103" s="2"/>
      <c r="P103" s="2"/>
    </row>
    <row r="104" spans="1:16" ht="21" customHeight="1">
      <c r="A104" s="2"/>
      <c r="B104" s="2"/>
      <c r="C104" s="2"/>
      <c r="D104" s="2"/>
      <c r="E104" s="2"/>
      <c r="F104" s="2"/>
      <c r="G104" s="2"/>
      <c r="H104" s="4"/>
      <c r="I104" s="2"/>
      <c r="J104" s="2"/>
      <c r="K104" s="2"/>
      <c r="L104" s="2"/>
      <c r="M104" s="4"/>
      <c r="N104" s="4"/>
      <c r="O104" s="2"/>
      <c r="P104" s="2"/>
    </row>
    <row r="105" spans="1:16" ht="21" customHeight="1">
      <c r="A105" s="2"/>
      <c r="B105" s="2"/>
      <c r="C105" s="2"/>
      <c r="D105" s="2"/>
      <c r="E105" s="2"/>
      <c r="F105" s="2"/>
      <c r="G105" s="2"/>
      <c r="H105" s="4"/>
      <c r="I105" s="2"/>
      <c r="J105" s="2"/>
      <c r="K105" s="2"/>
      <c r="L105" s="2"/>
      <c r="M105" s="4"/>
      <c r="N105" s="4"/>
      <c r="O105" s="2"/>
      <c r="P105" s="2"/>
    </row>
    <row r="106" spans="1:16" ht="21" customHeight="1">
      <c r="A106" s="2"/>
      <c r="B106" s="2"/>
      <c r="C106" s="2"/>
      <c r="D106" s="2"/>
      <c r="E106" s="2"/>
      <c r="F106" s="2"/>
      <c r="G106" s="2"/>
      <c r="H106" s="4"/>
      <c r="I106" s="2"/>
      <c r="J106" s="2"/>
      <c r="K106" s="2"/>
      <c r="L106" s="2"/>
      <c r="M106" s="4"/>
      <c r="N106" s="4"/>
      <c r="O106" s="2"/>
      <c r="P106" s="2"/>
    </row>
    <row r="107" spans="1:16" ht="21" customHeight="1">
      <c r="A107" s="2"/>
      <c r="B107" s="2"/>
      <c r="C107" s="2"/>
      <c r="D107" s="2"/>
      <c r="E107" s="2"/>
      <c r="F107" s="2"/>
      <c r="G107" s="2"/>
      <c r="H107" s="4"/>
      <c r="I107" s="2"/>
      <c r="J107" s="2"/>
      <c r="K107" s="2"/>
      <c r="L107" s="2"/>
      <c r="M107" s="4"/>
      <c r="N107" s="4"/>
      <c r="O107" s="2"/>
      <c r="P107" s="2"/>
    </row>
    <row r="108" spans="1:16" ht="21" customHeight="1">
      <c r="A108" s="2"/>
      <c r="B108" s="2"/>
      <c r="C108" s="2"/>
      <c r="D108" s="2"/>
      <c r="E108" s="2"/>
      <c r="F108" s="2"/>
      <c r="G108" s="2"/>
      <c r="H108" s="4"/>
      <c r="I108" s="2"/>
      <c r="J108" s="2"/>
      <c r="K108" s="2"/>
      <c r="L108" s="2"/>
      <c r="M108" s="4"/>
      <c r="N108" s="4"/>
      <c r="O108" s="2"/>
      <c r="P108" s="2"/>
    </row>
    <row r="109" spans="1:16" ht="21" customHeight="1">
      <c r="A109" s="2"/>
      <c r="B109" s="2"/>
      <c r="C109" s="2"/>
      <c r="D109" s="2"/>
      <c r="E109" s="2"/>
      <c r="F109" s="2"/>
      <c r="G109" s="2"/>
      <c r="H109" s="4"/>
      <c r="I109" s="2"/>
      <c r="J109" s="2"/>
      <c r="K109" s="2"/>
      <c r="L109" s="2"/>
      <c r="M109" s="4"/>
      <c r="N109" s="4"/>
      <c r="O109" s="2"/>
      <c r="P109" s="2"/>
    </row>
    <row r="110" spans="1:16" ht="21" customHeight="1">
      <c r="A110" s="2"/>
      <c r="B110" s="2"/>
      <c r="C110" s="2"/>
      <c r="D110" s="2"/>
      <c r="E110" s="2"/>
      <c r="F110" s="2"/>
      <c r="G110" s="2"/>
      <c r="H110" s="4"/>
      <c r="I110" s="2"/>
      <c r="J110" s="2"/>
      <c r="K110" s="2"/>
      <c r="L110" s="2"/>
      <c r="M110" s="4"/>
      <c r="N110" s="4"/>
      <c r="O110" s="2"/>
      <c r="P110" s="2"/>
    </row>
    <row r="111" spans="1:16" ht="21" customHeight="1">
      <c r="A111" s="2"/>
      <c r="B111" s="2"/>
      <c r="C111" s="2"/>
      <c r="D111" s="2"/>
      <c r="E111" s="2"/>
      <c r="F111" s="2"/>
      <c r="G111" s="2"/>
      <c r="H111" s="4"/>
      <c r="I111" s="2"/>
      <c r="J111" s="2"/>
      <c r="K111" s="2"/>
      <c r="L111" s="2"/>
      <c r="M111" s="4"/>
      <c r="N111" s="4"/>
      <c r="O111" s="2"/>
      <c r="P111" s="2"/>
    </row>
    <row r="112" spans="1:16" ht="21" customHeight="1">
      <c r="A112" s="2"/>
      <c r="B112" s="2"/>
      <c r="C112" s="2"/>
      <c r="D112" s="2"/>
      <c r="E112" s="2"/>
      <c r="F112" s="2"/>
      <c r="G112" s="2"/>
      <c r="H112" s="4"/>
      <c r="I112" s="2"/>
      <c r="J112" s="2"/>
      <c r="K112" s="2"/>
      <c r="L112" s="2"/>
      <c r="M112" s="4"/>
      <c r="N112" s="4"/>
      <c r="O112" s="2"/>
      <c r="P112" s="2"/>
    </row>
    <row r="113" spans="1:16" ht="21" customHeight="1">
      <c r="A113" s="2"/>
      <c r="B113" s="2"/>
      <c r="C113" s="2"/>
      <c r="D113" s="2"/>
      <c r="E113" s="2"/>
      <c r="F113" s="2"/>
      <c r="G113" s="2"/>
      <c r="H113" s="4"/>
      <c r="I113" s="2"/>
      <c r="J113" s="2"/>
      <c r="K113" s="2"/>
      <c r="L113" s="2"/>
      <c r="M113" s="4"/>
      <c r="N113" s="4"/>
      <c r="O113" s="2"/>
      <c r="P113" s="2"/>
    </row>
    <row r="114" spans="1:16" ht="21" customHeight="1">
      <c r="A114" s="2"/>
      <c r="B114" s="2"/>
      <c r="C114" s="2"/>
      <c r="D114" s="2"/>
      <c r="E114" s="2"/>
      <c r="F114" s="2"/>
      <c r="G114" s="2"/>
      <c r="H114" s="4"/>
      <c r="I114" s="2"/>
      <c r="J114" s="2"/>
      <c r="K114" s="2"/>
      <c r="L114" s="2"/>
      <c r="M114" s="4"/>
      <c r="N114" s="4"/>
      <c r="O114" s="2"/>
      <c r="P114" s="2"/>
    </row>
    <row r="115" spans="1:16" ht="21" customHeight="1">
      <c r="A115" s="2"/>
      <c r="B115" s="2"/>
      <c r="C115" s="2"/>
      <c r="D115" s="2"/>
      <c r="E115" s="2"/>
      <c r="F115" s="2"/>
      <c r="G115" s="2"/>
      <c r="H115" s="4"/>
      <c r="I115" s="2"/>
      <c r="J115" s="2"/>
      <c r="K115" s="2"/>
      <c r="L115" s="2"/>
      <c r="M115" s="4"/>
      <c r="N115" s="4"/>
      <c r="O115" s="2"/>
      <c r="P115" s="2"/>
    </row>
    <row r="116" spans="1:16" ht="21" customHeight="1">
      <c r="A116" s="2"/>
      <c r="B116" s="2"/>
      <c r="C116" s="2"/>
      <c r="D116" s="2"/>
      <c r="E116" s="2"/>
      <c r="F116" s="2"/>
      <c r="G116" s="2"/>
      <c r="H116" s="4"/>
      <c r="I116" s="2"/>
      <c r="J116" s="2"/>
      <c r="K116" s="2"/>
      <c r="L116" s="2"/>
      <c r="M116" s="4"/>
      <c r="N116" s="4"/>
      <c r="O116" s="2"/>
      <c r="P116" s="2"/>
    </row>
    <row r="117" spans="1:16" ht="21" customHeight="1">
      <c r="A117" s="2"/>
      <c r="B117" s="2"/>
      <c r="C117" s="2"/>
      <c r="D117" s="2"/>
      <c r="E117" s="2"/>
      <c r="F117" s="2"/>
      <c r="G117" s="2"/>
      <c r="H117" s="4"/>
      <c r="I117" s="2"/>
      <c r="J117" s="2"/>
      <c r="K117" s="2"/>
      <c r="L117" s="2"/>
      <c r="M117" s="4"/>
      <c r="N117" s="4"/>
      <c r="O117" s="2"/>
      <c r="P117" s="2"/>
    </row>
    <row r="118" spans="1:16" ht="21" customHeight="1">
      <c r="A118" s="2"/>
      <c r="B118" s="2"/>
      <c r="C118" s="2"/>
      <c r="D118" s="2"/>
      <c r="E118" s="2"/>
      <c r="F118" s="2"/>
      <c r="G118" s="2"/>
      <c r="H118" s="4"/>
      <c r="I118" s="2"/>
      <c r="J118" s="2"/>
      <c r="K118" s="2"/>
      <c r="L118" s="2"/>
      <c r="M118" s="4"/>
      <c r="N118" s="4"/>
      <c r="O118" s="2"/>
      <c r="P118" s="2"/>
    </row>
    <row r="119" spans="1:16" ht="21" customHeight="1">
      <c r="A119" s="2"/>
      <c r="B119" s="2"/>
      <c r="C119" s="2"/>
      <c r="D119" s="2"/>
      <c r="E119" s="2"/>
      <c r="F119" s="2"/>
      <c r="G119" s="2"/>
      <c r="H119" s="4"/>
      <c r="I119" s="2"/>
      <c r="J119" s="2"/>
      <c r="K119" s="2"/>
      <c r="L119" s="2"/>
      <c r="M119" s="4"/>
      <c r="N119" s="4"/>
      <c r="O119" s="2"/>
      <c r="P119" s="2"/>
    </row>
    <row r="120" spans="1:16" ht="21" customHeight="1">
      <c r="A120" s="2"/>
      <c r="B120" s="2"/>
      <c r="C120" s="2"/>
      <c r="D120" s="2"/>
      <c r="E120" s="2"/>
      <c r="F120" s="2"/>
      <c r="G120" s="2"/>
      <c r="H120" s="4"/>
      <c r="I120" s="2"/>
      <c r="J120" s="2"/>
      <c r="K120" s="2"/>
      <c r="L120" s="2"/>
      <c r="M120" s="4"/>
      <c r="N120" s="4"/>
      <c r="O120" s="2"/>
      <c r="P120" s="2"/>
    </row>
    <row r="121" spans="1:16" ht="21" customHeight="1">
      <c r="A121" s="2"/>
      <c r="B121" s="2"/>
      <c r="C121" s="2"/>
      <c r="D121" s="2"/>
      <c r="E121" s="2"/>
      <c r="F121" s="2"/>
      <c r="G121" s="2"/>
      <c r="H121" s="4"/>
      <c r="I121" s="2"/>
      <c r="J121" s="2"/>
      <c r="K121" s="2"/>
      <c r="L121" s="2"/>
      <c r="M121" s="4"/>
      <c r="N121" s="4"/>
      <c r="O121" s="2"/>
      <c r="P121" s="2"/>
    </row>
    <row r="122" spans="1:16" ht="21" customHeight="1">
      <c r="A122" s="2"/>
      <c r="B122" s="2"/>
      <c r="C122" s="2"/>
      <c r="D122" s="2"/>
      <c r="E122" s="2"/>
      <c r="F122" s="2"/>
      <c r="G122" s="2"/>
      <c r="H122" s="4"/>
      <c r="I122" s="2"/>
      <c r="J122" s="2"/>
      <c r="K122" s="2"/>
      <c r="L122" s="2"/>
      <c r="M122" s="4"/>
      <c r="N122" s="4"/>
      <c r="O122" s="2"/>
      <c r="P122" s="2"/>
    </row>
    <row r="123" spans="1:16" ht="21" customHeight="1">
      <c r="A123" s="2"/>
      <c r="B123" s="2"/>
      <c r="C123" s="2"/>
      <c r="D123" s="2"/>
      <c r="E123" s="2"/>
      <c r="F123" s="2"/>
      <c r="G123" s="2"/>
      <c r="H123" s="4"/>
      <c r="I123" s="2"/>
      <c r="J123" s="2"/>
      <c r="K123" s="2"/>
      <c r="L123" s="2"/>
      <c r="M123" s="4"/>
      <c r="N123" s="4"/>
      <c r="O123" s="2"/>
      <c r="P123" s="2"/>
    </row>
    <row r="124" spans="1:16" ht="21" customHeight="1">
      <c r="A124" s="2"/>
      <c r="B124" s="2"/>
      <c r="C124" s="2"/>
      <c r="D124" s="2"/>
      <c r="E124" s="2"/>
      <c r="F124" s="2"/>
      <c r="G124" s="2"/>
      <c r="H124" s="4"/>
      <c r="I124" s="2"/>
      <c r="J124" s="2"/>
      <c r="K124" s="2"/>
      <c r="L124" s="2"/>
      <c r="M124" s="4"/>
      <c r="N124" s="4"/>
      <c r="O124" s="2"/>
      <c r="P124" s="2"/>
    </row>
    <row r="125" spans="1:16" ht="21" customHeight="1">
      <c r="A125" s="2"/>
      <c r="B125" s="2"/>
      <c r="C125" s="2"/>
      <c r="D125" s="2"/>
      <c r="E125" s="2"/>
      <c r="F125" s="2"/>
      <c r="G125" s="2"/>
      <c r="H125" s="4"/>
      <c r="I125" s="2"/>
      <c r="J125" s="2"/>
      <c r="K125" s="2"/>
      <c r="L125" s="2"/>
      <c r="M125" s="4"/>
      <c r="N125" s="4"/>
      <c r="O125" s="2"/>
      <c r="P125" s="2"/>
    </row>
    <row r="126" spans="1:16" ht="21" customHeight="1">
      <c r="A126" s="2"/>
      <c r="B126" s="2"/>
      <c r="C126" s="2"/>
      <c r="D126" s="2"/>
      <c r="E126" s="2"/>
      <c r="F126" s="2"/>
      <c r="G126" s="2"/>
      <c r="H126" s="4"/>
      <c r="I126" s="2"/>
      <c r="J126" s="2"/>
      <c r="K126" s="2"/>
      <c r="L126" s="2"/>
      <c r="M126" s="4"/>
      <c r="N126" s="4"/>
      <c r="O126" s="2"/>
      <c r="P126" s="2"/>
    </row>
    <row r="127" spans="1:16" ht="21" customHeight="1">
      <c r="A127" s="2"/>
      <c r="B127" s="2"/>
      <c r="C127" s="2"/>
      <c r="D127" s="2"/>
      <c r="E127" s="2"/>
      <c r="F127" s="2"/>
      <c r="G127" s="2"/>
      <c r="H127" s="4"/>
      <c r="I127" s="2"/>
      <c r="J127" s="2"/>
      <c r="K127" s="2"/>
      <c r="L127" s="2"/>
      <c r="M127" s="4"/>
      <c r="N127" s="4"/>
      <c r="O127" s="2"/>
      <c r="P127" s="2"/>
    </row>
    <row r="128" spans="1:16" ht="21" customHeight="1">
      <c r="A128" s="2"/>
      <c r="B128" s="2"/>
      <c r="C128" s="2"/>
      <c r="D128" s="2"/>
      <c r="E128" s="2"/>
      <c r="F128" s="2"/>
      <c r="G128" s="2"/>
      <c r="H128" s="4"/>
      <c r="I128" s="2"/>
      <c r="J128" s="2"/>
      <c r="K128" s="2"/>
      <c r="L128" s="2"/>
      <c r="M128" s="4"/>
      <c r="N128" s="4"/>
      <c r="O128" s="2"/>
      <c r="P128" s="2"/>
    </row>
    <row r="129" spans="1:16" ht="21" customHeight="1">
      <c r="A129" s="2"/>
      <c r="B129" s="2"/>
      <c r="C129" s="2"/>
      <c r="D129" s="2"/>
      <c r="E129" s="2"/>
      <c r="F129" s="2"/>
      <c r="G129" s="2"/>
      <c r="H129" s="4"/>
      <c r="I129" s="2"/>
      <c r="J129" s="2"/>
      <c r="K129" s="2"/>
      <c r="L129" s="2"/>
      <c r="M129" s="4"/>
      <c r="N129" s="4"/>
      <c r="O129" s="2"/>
      <c r="P129" s="2"/>
    </row>
    <row r="130" spans="1:16" ht="21" customHeight="1">
      <c r="A130" s="2"/>
      <c r="B130" s="2"/>
      <c r="C130" s="2"/>
      <c r="D130" s="2"/>
      <c r="E130" s="2"/>
      <c r="F130" s="2"/>
      <c r="G130" s="2"/>
      <c r="H130" s="4"/>
      <c r="I130" s="2"/>
      <c r="J130" s="2"/>
      <c r="K130" s="2"/>
      <c r="L130" s="2"/>
      <c r="M130" s="4"/>
      <c r="N130" s="4"/>
      <c r="O130" s="2"/>
      <c r="P130" s="2"/>
    </row>
    <row r="131" spans="1:16" ht="21" customHeight="1">
      <c r="A131" s="2"/>
      <c r="B131" s="2"/>
      <c r="C131" s="2"/>
      <c r="D131" s="2"/>
      <c r="E131" s="2"/>
      <c r="F131" s="2"/>
      <c r="G131" s="2"/>
      <c r="H131" s="4"/>
      <c r="I131" s="2"/>
      <c r="J131" s="2"/>
      <c r="K131" s="2"/>
      <c r="L131" s="2"/>
      <c r="M131" s="4"/>
      <c r="N131" s="4"/>
      <c r="O131" s="2"/>
      <c r="P131" s="2"/>
    </row>
    <row r="132" spans="1:16" ht="21" customHeight="1">
      <c r="A132" s="2"/>
      <c r="B132" s="2"/>
      <c r="C132" s="2"/>
      <c r="D132" s="2"/>
      <c r="E132" s="2"/>
      <c r="F132" s="2"/>
      <c r="G132" s="2"/>
      <c r="H132" s="4"/>
      <c r="I132" s="2"/>
      <c r="J132" s="2"/>
      <c r="K132" s="2"/>
      <c r="L132" s="2"/>
      <c r="M132" s="4"/>
      <c r="N132" s="4"/>
      <c r="O132" s="2"/>
      <c r="P132" s="2"/>
    </row>
    <row r="133" spans="1:16" ht="21" customHeight="1">
      <c r="A133" s="2"/>
      <c r="B133" s="2"/>
      <c r="C133" s="2"/>
      <c r="D133" s="2"/>
      <c r="E133" s="2"/>
      <c r="F133" s="2"/>
      <c r="G133" s="2"/>
      <c r="H133" s="4"/>
      <c r="I133" s="2"/>
      <c r="J133" s="2"/>
      <c r="K133" s="2"/>
      <c r="L133" s="2"/>
      <c r="M133" s="4"/>
      <c r="N133" s="4"/>
      <c r="O133" s="2"/>
      <c r="P133" s="2"/>
    </row>
    <row r="134" spans="1:16" ht="21" customHeight="1">
      <c r="A134" s="2"/>
      <c r="B134" s="2"/>
      <c r="C134" s="2"/>
      <c r="D134" s="2"/>
      <c r="E134" s="2"/>
      <c r="F134" s="2"/>
      <c r="G134" s="2"/>
      <c r="H134" s="4"/>
      <c r="I134" s="2"/>
      <c r="J134" s="2"/>
      <c r="K134" s="2"/>
      <c r="L134" s="2"/>
      <c r="M134" s="4"/>
      <c r="N134" s="4"/>
      <c r="O134" s="2"/>
      <c r="P134" s="2"/>
    </row>
    <row r="135" spans="1:16" ht="21" customHeight="1">
      <c r="A135" s="2"/>
      <c r="B135" s="2"/>
      <c r="C135" s="2"/>
      <c r="D135" s="2"/>
      <c r="E135" s="2"/>
      <c r="F135" s="2"/>
      <c r="G135" s="2"/>
      <c r="H135" s="4"/>
      <c r="I135" s="2"/>
      <c r="J135" s="2"/>
      <c r="K135" s="2"/>
      <c r="L135" s="2"/>
      <c r="M135" s="4"/>
      <c r="N135" s="4"/>
      <c r="O135" s="2"/>
      <c r="P135" s="2"/>
    </row>
    <row r="136" spans="1:16" ht="21" customHeight="1">
      <c r="A136" s="2"/>
      <c r="B136" s="2"/>
      <c r="C136" s="2"/>
      <c r="D136" s="2"/>
      <c r="E136" s="2"/>
      <c r="F136" s="2"/>
      <c r="G136" s="2"/>
      <c r="H136" s="4"/>
      <c r="I136" s="2"/>
      <c r="J136" s="2"/>
      <c r="K136" s="2"/>
      <c r="L136" s="2"/>
      <c r="M136" s="4"/>
      <c r="N136" s="4"/>
      <c r="O136" s="2"/>
      <c r="P136" s="2"/>
    </row>
    <row r="137" spans="1:16" ht="21" customHeight="1">
      <c r="A137" s="2"/>
      <c r="B137" s="2"/>
      <c r="C137" s="2"/>
      <c r="D137" s="2"/>
      <c r="E137" s="2"/>
      <c r="F137" s="2"/>
      <c r="G137" s="2"/>
      <c r="H137" s="4"/>
      <c r="I137" s="2"/>
      <c r="J137" s="2"/>
      <c r="K137" s="2"/>
      <c r="L137" s="2"/>
      <c r="M137" s="4"/>
      <c r="N137" s="4"/>
      <c r="O137" s="2"/>
      <c r="P137" s="2"/>
    </row>
    <row r="138" spans="1:16" ht="21" customHeight="1">
      <c r="A138" s="2"/>
      <c r="B138" s="2"/>
      <c r="C138" s="2"/>
      <c r="D138" s="2"/>
      <c r="E138" s="2"/>
      <c r="F138" s="2"/>
      <c r="G138" s="2"/>
      <c r="H138" s="4"/>
      <c r="I138" s="2"/>
      <c r="J138" s="2"/>
      <c r="K138" s="2"/>
      <c r="L138" s="2"/>
      <c r="M138" s="4"/>
      <c r="N138" s="4"/>
      <c r="O138" s="2"/>
      <c r="P138" s="2"/>
    </row>
    <row r="139" spans="1:16" ht="21" customHeight="1">
      <c r="A139" s="2"/>
      <c r="B139" s="2"/>
      <c r="C139" s="2"/>
      <c r="D139" s="2"/>
      <c r="E139" s="2"/>
      <c r="F139" s="2"/>
      <c r="G139" s="2"/>
      <c r="H139" s="4"/>
      <c r="I139" s="2"/>
      <c r="J139" s="2"/>
      <c r="K139" s="2"/>
      <c r="L139" s="2"/>
      <c r="M139" s="4"/>
      <c r="N139" s="4"/>
      <c r="O139" s="2"/>
      <c r="P139" s="2"/>
    </row>
    <row r="140" spans="1:16" ht="21" customHeight="1">
      <c r="A140" s="2"/>
      <c r="B140" s="2"/>
      <c r="C140" s="2"/>
      <c r="D140" s="2"/>
      <c r="E140" s="2"/>
      <c r="F140" s="2"/>
      <c r="G140" s="2"/>
      <c r="H140" s="4"/>
      <c r="I140" s="2"/>
      <c r="J140" s="2"/>
      <c r="K140" s="2"/>
      <c r="L140" s="2"/>
      <c r="M140" s="4"/>
      <c r="N140" s="4"/>
      <c r="O140" s="2"/>
      <c r="P140" s="2"/>
    </row>
    <row r="141" spans="1:16" ht="21" customHeight="1">
      <c r="A141" s="2"/>
      <c r="B141" s="2"/>
      <c r="C141" s="2"/>
      <c r="D141" s="2"/>
      <c r="E141" s="2"/>
      <c r="F141" s="2"/>
      <c r="G141" s="2"/>
      <c r="H141" s="4"/>
      <c r="I141" s="2"/>
      <c r="J141" s="2"/>
      <c r="K141" s="2"/>
      <c r="L141" s="2"/>
      <c r="M141" s="4"/>
      <c r="N141" s="4"/>
      <c r="O141" s="2"/>
      <c r="P141" s="2"/>
    </row>
    <row r="142" spans="1:16" ht="21" customHeight="1">
      <c r="A142" s="2"/>
      <c r="B142" s="2"/>
      <c r="C142" s="2"/>
      <c r="D142" s="2"/>
      <c r="E142" s="2"/>
      <c r="F142" s="2"/>
      <c r="G142" s="2"/>
      <c r="H142" s="4"/>
      <c r="I142" s="2"/>
      <c r="J142" s="2"/>
      <c r="K142" s="2"/>
      <c r="L142" s="2"/>
      <c r="M142" s="4"/>
      <c r="N142" s="4"/>
      <c r="O142" s="2"/>
      <c r="P142" s="2"/>
    </row>
    <row r="143" spans="1:16" ht="21" customHeight="1">
      <c r="A143" s="2"/>
      <c r="B143" s="2"/>
      <c r="C143" s="2"/>
      <c r="D143" s="2"/>
      <c r="E143" s="2"/>
      <c r="F143" s="2"/>
      <c r="G143" s="2"/>
      <c r="H143" s="4"/>
      <c r="I143" s="2"/>
      <c r="J143" s="2"/>
      <c r="K143" s="2"/>
      <c r="L143" s="2"/>
      <c r="M143" s="4"/>
      <c r="N143" s="4"/>
      <c r="O143" s="2"/>
      <c r="P143" s="2"/>
    </row>
    <row r="144" spans="1:16" ht="21" customHeight="1">
      <c r="A144" s="2"/>
      <c r="B144" s="2"/>
      <c r="C144" s="2"/>
      <c r="D144" s="2"/>
      <c r="E144" s="2"/>
      <c r="F144" s="2"/>
      <c r="G144" s="2"/>
      <c r="H144" s="4"/>
      <c r="I144" s="2"/>
      <c r="J144" s="2"/>
      <c r="K144" s="2"/>
      <c r="L144" s="2"/>
      <c r="M144" s="4"/>
      <c r="N144" s="4"/>
      <c r="O144" s="2"/>
      <c r="P144" s="2"/>
    </row>
    <row r="145" spans="1:16" ht="21" customHeight="1">
      <c r="A145" s="2"/>
      <c r="B145" s="2"/>
      <c r="C145" s="2"/>
      <c r="D145" s="2"/>
      <c r="E145" s="2"/>
      <c r="F145" s="2"/>
      <c r="G145" s="2"/>
      <c r="H145" s="4"/>
      <c r="I145" s="2"/>
      <c r="J145" s="2"/>
      <c r="K145" s="2"/>
      <c r="L145" s="2"/>
      <c r="M145" s="4"/>
      <c r="N145" s="4"/>
      <c r="O145" s="2"/>
      <c r="P145" s="2"/>
    </row>
    <row r="146" spans="1:16" ht="21" customHeight="1">
      <c r="A146" s="2"/>
      <c r="B146" s="2"/>
      <c r="C146" s="2"/>
      <c r="D146" s="2"/>
      <c r="E146" s="2"/>
      <c r="F146" s="2"/>
      <c r="G146" s="2"/>
      <c r="H146" s="4"/>
      <c r="I146" s="2"/>
      <c r="J146" s="2"/>
      <c r="K146" s="2"/>
      <c r="L146" s="2"/>
      <c r="M146" s="4"/>
      <c r="N146" s="4"/>
      <c r="O146" s="2"/>
      <c r="P146" s="2"/>
    </row>
    <row r="147" spans="1:16" ht="21" customHeight="1">
      <c r="A147" s="2"/>
      <c r="B147" s="2"/>
      <c r="C147" s="2"/>
      <c r="D147" s="2"/>
      <c r="E147" s="2"/>
      <c r="F147" s="2"/>
      <c r="G147" s="2"/>
      <c r="H147" s="4"/>
      <c r="I147" s="2"/>
      <c r="J147" s="2"/>
      <c r="K147" s="2"/>
      <c r="L147" s="2"/>
      <c r="M147" s="4"/>
      <c r="N147" s="4"/>
      <c r="O147" s="2"/>
      <c r="P147" s="2"/>
    </row>
    <row r="148" spans="1:16" ht="21" customHeight="1">
      <c r="A148" s="2"/>
      <c r="B148" s="2"/>
      <c r="C148" s="2"/>
      <c r="D148" s="2"/>
      <c r="E148" s="2"/>
      <c r="F148" s="2"/>
      <c r="G148" s="2"/>
      <c r="H148" s="4"/>
      <c r="I148" s="2"/>
      <c r="J148" s="2"/>
      <c r="K148" s="2"/>
      <c r="L148" s="2"/>
      <c r="M148" s="4"/>
      <c r="N148" s="4"/>
      <c r="O148" s="2"/>
      <c r="P148" s="2"/>
    </row>
    <row r="149" spans="1:16" ht="21" customHeight="1">
      <c r="A149" s="2"/>
      <c r="B149" s="2"/>
      <c r="C149" s="2"/>
      <c r="D149" s="2"/>
      <c r="E149" s="2"/>
      <c r="F149" s="2"/>
      <c r="G149" s="2"/>
      <c r="H149" s="4"/>
      <c r="I149" s="2"/>
      <c r="J149" s="2"/>
      <c r="K149" s="2"/>
      <c r="L149" s="2"/>
      <c r="M149" s="4"/>
      <c r="N149" s="4"/>
      <c r="O149" s="2"/>
      <c r="P149" s="2"/>
    </row>
    <row r="150" spans="1:16" ht="21" customHeight="1">
      <c r="A150" s="2"/>
      <c r="B150" s="2"/>
      <c r="C150" s="2"/>
      <c r="D150" s="2"/>
      <c r="E150" s="2"/>
      <c r="F150" s="2"/>
      <c r="G150" s="2"/>
      <c r="H150" s="4"/>
      <c r="I150" s="2"/>
      <c r="J150" s="2"/>
      <c r="K150" s="2"/>
      <c r="L150" s="2"/>
      <c r="M150" s="4"/>
      <c r="N150" s="4"/>
      <c r="O150" s="2"/>
      <c r="P150" s="2"/>
    </row>
    <row r="151" spans="1:16" ht="21" customHeight="1">
      <c r="A151" s="2"/>
      <c r="B151" s="2"/>
      <c r="C151" s="2"/>
      <c r="D151" s="2"/>
      <c r="E151" s="2"/>
      <c r="F151" s="2"/>
      <c r="G151" s="2"/>
      <c r="H151" s="4"/>
      <c r="I151" s="2"/>
      <c r="J151" s="2"/>
      <c r="K151" s="2"/>
      <c r="L151" s="2"/>
      <c r="M151" s="4"/>
      <c r="N151" s="4"/>
      <c r="O151" s="2"/>
      <c r="P151" s="2"/>
    </row>
    <row r="152" spans="1:16" ht="21" customHeight="1">
      <c r="A152" s="2"/>
      <c r="B152" s="2"/>
      <c r="C152" s="2"/>
      <c r="D152" s="2"/>
      <c r="E152" s="2"/>
      <c r="F152" s="2"/>
      <c r="G152" s="2"/>
      <c r="H152" s="4"/>
      <c r="I152" s="2"/>
      <c r="J152" s="2"/>
      <c r="K152" s="2"/>
      <c r="L152" s="2"/>
      <c r="M152" s="4"/>
      <c r="N152" s="4"/>
      <c r="O152" s="2"/>
      <c r="P152" s="2"/>
    </row>
    <row r="153" spans="1:16" ht="21" customHeight="1">
      <c r="A153" s="2"/>
      <c r="B153" s="2"/>
      <c r="C153" s="2"/>
      <c r="D153" s="2"/>
      <c r="E153" s="2"/>
      <c r="F153" s="2"/>
      <c r="G153" s="2"/>
      <c r="H153" s="4"/>
      <c r="I153" s="2"/>
      <c r="J153" s="2"/>
      <c r="K153" s="2"/>
      <c r="L153" s="2"/>
      <c r="M153" s="4"/>
      <c r="N153" s="4"/>
      <c r="O153" s="2"/>
      <c r="P153" s="2"/>
    </row>
    <row r="154" spans="1:16" ht="21" customHeight="1">
      <c r="A154" s="2"/>
      <c r="B154" s="2"/>
      <c r="C154" s="2"/>
      <c r="D154" s="2"/>
      <c r="E154" s="2"/>
      <c r="F154" s="2"/>
      <c r="G154" s="2"/>
      <c r="H154" s="4"/>
      <c r="I154" s="2"/>
      <c r="J154" s="2"/>
      <c r="K154" s="2"/>
      <c r="L154" s="2"/>
      <c r="M154" s="4"/>
      <c r="N154" s="4"/>
      <c r="O154" s="2"/>
      <c r="P154" s="2"/>
    </row>
    <row r="155" spans="1:16" ht="21" customHeight="1">
      <c r="A155" s="2"/>
      <c r="B155" s="2"/>
      <c r="C155" s="2"/>
      <c r="D155" s="2"/>
      <c r="E155" s="2"/>
      <c r="F155" s="2"/>
      <c r="G155" s="2"/>
      <c r="H155" s="4"/>
      <c r="I155" s="2"/>
      <c r="J155" s="2"/>
      <c r="K155" s="2"/>
      <c r="L155" s="2"/>
      <c r="M155" s="4"/>
      <c r="N155" s="4"/>
      <c r="O155" s="2"/>
      <c r="P155" s="2"/>
    </row>
    <row r="156" spans="1:16" ht="21" customHeight="1">
      <c r="A156" s="2"/>
      <c r="B156" s="2"/>
      <c r="C156" s="2"/>
      <c r="D156" s="2"/>
      <c r="E156" s="2"/>
      <c r="F156" s="2"/>
      <c r="G156" s="2"/>
      <c r="H156" s="4"/>
      <c r="I156" s="2"/>
      <c r="J156" s="2"/>
      <c r="K156" s="2"/>
      <c r="L156" s="2"/>
      <c r="M156" s="4"/>
      <c r="N156" s="4"/>
      <c r="O156" s="2"/>
      <c r="P156" s="2"/>
    </row>
    <row r="157" spans="1:16" ht="21" customHeight="1">
      <c r="A157" s="2"/>
      <c r="B157" s="2"/>
      <c r="C157" s="2"/>
      <c r="D157" s="2"/>
      <c r="E157" s="2"/>
      <c r="F157" s="2"/>
      <c r="G157" s="2"/>
      <c r="H157" s="4"/>
      <c r="I157" s="2"/>
      <c r="J157" s="2"/>
      <c r="K157" s="2"/>
      <c r="L157" s="2"/>
      <c r="M157" s="4"/>
      <c r="N157" s="4"/>
      <c r="O157" s="2"/>
      <c r="P157" s="2"/>
    </row>
    <row r="158" spans="1:16" ht="21" customHeight="1">
      <c r="A158" s="2"/>
      <c r="B158" s="2"/>
      <c r="C158" s="2"/>
      <c r="D158" s="2"/>
      <c r="E158" s="2"/>
      <c r="F158" s="2"/>
      <c r="G158" s="2"/>
      <c r="H158" s="4"/>
      <c r="I158" s="2"/>
      <c r="J158" s="2"/>
      <c r="K158" s="2"/>
      <c r="L158" s="2"/>
      <c r="M158" s="4"/>
      <c r="N158" s="4"/>
      <c r="O158" s="2"/>
      <c r="P158" s="2"/>
    </row>
    <row r="159" spans="1:16" ht="21" customHeight="1">
      <c r="A159" s="2"/>
      <c r="B159" s="2"/>
      <c r="C159" s="2"/>
      <c r="D159" s="2"/>
      <c r="E159" s="2"/>
      <c r="F159" s="2"/>
      <c r="G159" s="2"/>
      <c r="H159" s="4"/>
      <c r="I159" s="2"/>
      <c r="J159" s="2"/>
      <c r="K159" s="2"/>
      <c r="L159" s="2"/>
      <c r="M159" s="4"/>
      <c r="N159" s="4"/>
      <c r="O159" s="2"/>
      <c r="P159" s="2"/>
    </row>
    <row r="160" spans="1:16" ht="21" customHeight="1">
      <c r="A160" s="2"/>
      <c r="B160" s="2"/>
      <c r="C160" s="2"/>
      <c r="D160" s="2"/>
      <c r="E160" s="2"/>
      <c r="F160" s="2"/>
      <c r="G160" s="2"/>
      <c r="H160" s="4"/>
      <c r="I160" s="2"/>
      <c r="J160" s="2"/>
      <c r="K160" s="2"/>
      <c r="L160" s="2"/>
      <c r="M160" s="4"/>
      <c r="N160" s="4"/>
      <c r="O160" s="2"/>
      <c r="P160" s="2"/>
    </row>
    <row r="161" spans="1:16" ht="21" customHeight="1">
      <c r="A161" s="2"/>
      <c r="B161" s="2"/>
      <c r="C161" s="2"/>
      <c r="D161" s="2"/>
      <c r="E161" s="2"/>
      <c r="F161" s="2"/>
      <c r="G161" s="2"/>
      <c r="H161" s="4"/>
      <c r="I161" s="2"/>
      <c r="J161" s="2"/>
      <c r="K161" s="2"/>
      <c r="L161" s="2"/>
      <c r="M161" s="4"/>
      <c r="N161" s="4"/>
      <c r="O161" s="2"/>
      <c r="P161" s="2"/>
    </row>
    <row r="162" spans="1:16" ht="21" customHeight="1">
      <c r="A162" s="2"/>
      <c r="B162" s="2"/>
      <c r="C162" s="2"/>
      <c r="D162" s="2"/>
      <c r="E162" s="2"/>
      <c r="F162" s="2"/>
      <c r="G162" s="2"/>
      <c r="H162" s="4"/>
      <c r="I162" s="2"/>
      <c r="J162" s="2"/>
      <c r="K162" s="2"/>
      <c r="L162" s="2"/>
      <c r="M162" s="4"/>
      <c r="N162" s="4"/>
      <c r="O162" s="2"/>
      <c r="P162" s="2"/>
    </row>
    <row r="163" spans="1:16" ht="21" customHeight="1">
      <c r="A163" s="2"/>
      <c r="B163" s="2"/>
      <c r="C163" s="2"/>
      <c r="D163" s="2"/>
      <c r="E163" s="2"/>
      <c r="F163" s="2"/>
      <c r="G163" s="2"/>
      <c r="H163" s="4"/>
      <c r="I163" s="2"/>
      <c r="J163" s="2"/>
      <c r="K163" s="2"/>
      <c r="L163" s="2"/>
      <c r="M163" s="4"/>
      <c r="N163" s="4"/>
      <c r="O163" s="2"/>
      <c r="P163" s="2"/>
    </row>
    <row r="164" spans="1:16" ht="21" customHeight="1">
      <c r="A164" s="2"/>
      <c r="B164" s="2"/>
      <c r="C164" s="2"/>
      <c r="D164" s="2"/>
      <c r="E164" s="2"/>
      <c r="F164" s="2"/>
      <c r="G164" s="2"/>
      <c r="H164" s="4"/>
      <c r="I164" s="2"/>
      <c r="J164" s="2"/>
      <c r="K164" s="2"/>
      <c r="L164" s="2"/>
      <c r="M164" s="4"/>
      <c r="N164" s="4"/>
      <c r="O164" s="2"/>
      <c r="P164" s="2"/>
    </row>
    <row r="165" spans="1:16" ht="21" customHeight="1">
      <c r="A165" s="2"/>
      <c r="B165" s="2"/>
      <c r="C165" s="2"/>
      <c r="D165" s="2"/>
      <c r="E165" s="2"/>
      <c r="F165" s="2"/>
      <c r="G165" s="2"/>
      <c r="H165" s="4"/>
      <c r="I165" s="2"/>
      <c r="J165" s="2"/>
      <c r="K165" s="2"/>
      <c r="L165" s="2"/>
      <c r="M165" s="4"/>
      <c r="N165" s="4"/>
      <c r="O165" s="2"/>
      <c r="P165" s="2"/>
    </row>
    <row r="166" spans="1:16" ht="21" customHeight="1">
      <c r="A166" s="2"/>
      <c r="B166" s="2"/>
      <c r="C166" s="2"/>
      <c r="D166" s="2"/>
      <c r="E166" s="2"/>
      <c r="F166" s="2"/>
      <c r="G166" s="2"/>
      <c r="H166" s="4"/>
      <c r="I166" s="2"/>
      <c r="J166" s="2"/>
      <c r="K166" s="2"/>
      <c r="L166" s="2"/>
      <c r="M166" s="4"/>
      <c r="N166" s="4"/>
      <c r="O166" s="2"/>
      <c r="P166" s="2"/>
    </row>
    <row r="167" spans="1:16" ht="21" customHeight="1">
      <c r="A167" s="2"/>
      <c r="B167" s="2"/>
      <c r="C167" s="2"/>
      <c r="D167" s="2"/>
      <c r="E167" s="2"/>
      <c r="F167" s="2"/>
      <c r="G167" s="2"/>
      <c r="H167" s="4"/>
      <c r="I167" s="2"/>
      <c r="J167" s="2"/>
      <c r="K167" s="2"/>
      <c r="L167" s="2"/>
      <c r="M167" s="4"/>
      <c r="N167" s="4"/>
      <c r="O167" s="2"/>
      <c r="P167" s="2"/>
    </row>
    <row r="168" spans="1:16" ht="21" customHeight="1">
      <c r="A168" s="2"/>
      <c r="B168" s="2"/>
      <c r="C168" s="2"/>
      <c r="D168" s="2"/>
      <c r="E168" s="2"/>
      <c r="F168" s="2"/>
      <c r="G168" s="2"/>
      <c r="H168" s="4"/>
      <c r="I168" s="2"/>
      <c r="J168" s="2"/>
      <c r="K168" s="2"/>
      <c r="L168" s="2"/>
      <c r="M168" s="4"/>
      <c r="N168" s="4"/>
      <c r="O168" s="2"/>
      <c r="P168" s="2"/>
    </row>
    <row r="169" spans="1:16" ht="21" customHeight="1">
      <c r="A169" s="2"/>
      <c r="B169" s="2"/>
      <c r="C169" s="2"/>
      <c r="D169" s="2"/>
      <c r="E169" s="2"/>
      <c r="F169" s="2"/>
      <c r="G169" s="2"/>
      <c r="H169" s="4"/>
      <c r="I169" s="2"/>
      <c r="J169" s="2"/>
      <c r="K169" s="2"/>
      <c r="L169" s="2"/>
      <c r="M169" s="4"/>
      <c r="N169" s="4"/>
      <c r="O169" s="2"/>
      <c r="P169" s="2"/>
    </row>
    <row r="170" spans="1:16" ht="21" customHeight="1">
      <c r="A170" s="2"/>
      <c r="B170" s="2"/>
      <c r="C170" s="2"/>
      <c r="D170" s="2"/>
      <c r="E170" s="2"/>
      <c r="F170" s="2"/>
      <c r="G170" s="2"/>
      <c r="H170" s="4"/>
      <c r="I170" s="2"/>
      <c r="J170" s="2"/>
      <c r="K170" s="2"/>
      <c r="L170" s="2"/>
      <c r="M170" s="4"/>
      <c r="N170" s="4"/>
      <c r="O170" s="2"/>
      <c r="P170" s="2"/>
    </row>
    <row r="171" spans="1:16" ht="21" customHeight="1">
      <c r="A171" s="2"/>
      <c r="B171" s="2"/>
      <c r="C171" s="2"/>
      <c r="D171" s="2"/>
      <c r="E171" s="2"/>
      <c r="F171" s="2"/>
      <c r="G171" s="2"/>
      <c r="H171" s="4"/>
      <c r="I171" s="2"/>
      <c r="J171" s="2"/>
      <c r="K171" s="2"/>
      <c r="L171" s="2"/>
      <c r="M171" s="4"/>
      <c r="N171" s="4"/>
      <c r="O171" s="2"/>
      <c r="P171" s="2"/>
    </row>
    <row r="172" spans="1:16" ht="21" customHeight="1">
      <c r="A172" s="2"/>
      <c r="B172" s="2"/>
      <c r="C172" s="2"/>
      <c r="D172" s="2"/>
      <c r="E172" s="2"/>
      <c r="F172" s="2"/>
      <c r="G172" s="2"/>
      <c r="H172" s="4"/>
      <c r="I172" s="2"/>
      <c r="J172" s="2"/>
      <c r="K172" s="2"/>
      <c r="L172" s="2"/>
      <c r="M172" s="4"/>
      <c r="N172" s="4"/>
      <c r="O172" s="2"/>
      <c r="P172" s="2"/>
    </row>
    <row r="173" spans="1:16" ht="21" customHeight="1">
      <c r="A173" s="2"/>
      <c r="B173" s="2"/>
      <c r="C173" s="2"/>
      <c r="D173" s="2"/>
      <c r="E173" s="2"/>
      <c r="F173" s="2"/>
      <c r="G173" s="2"/>
      <c r="H173" s="4"/>
      <c r="I173" s="2"/>
      <c r="J173" s="2"/>
      <c r="K173" s="2"/>
      <c r="L173" s="2"/>
      <c r="M173" s="4"/>
      <c r="N173" s="4"/>
      <c r="O173" s="2"/>
      <c r="P173" s="2"/>
    </row>
    <row r="174" spans="1:16" ht="21" customHeight="1">
      <c r="A174" s="2"/>
      <c r="B174" s="2"/>
      <c r="C174" s="2"/>
      <c r="D174" s="2"/>
      <c r="E174" s="2"/>
      <c r="F174" s="2"/>
      <c r="G174" s="2"/>
      <c r="H174" s="4"/>
      <c r="I174" s="2"/>
      <c r="J174" s="2"/>
      <c r="K174" s="2"/>
      <c r="L174" s="2"/>
      <c r="M174" s="4"/>
      <c r="N174" s="4"/>
      <c r="O174" s="2"/>
      <c r="P174" s="2"/>
    </row>
    <row r="175" spans="1:16" ht="21" customHeight="1">
      <c r="A175" s="2"/>
      <c r="B175" s="2"/>
      <c r="C175" s="2"/>
      <c r="D175" s="2"/>
      <c r="E175" s="2"/>
      <c r="F175" s="2"/>
      <c r="G175" s="2"/>
      <c r="H175" s="4"/>
      <c r="I175" s="2"/>
      <c r="J175" s="2"/>
      <c r="K175" s="2"/>
      <c r="L175" s="2"/>
      <c r="M175" s="4"/>
      <c r="N175" s="4"/>
      <c r="O175" s="2"/>
      <c r="P175" s="2"/>
    </row>
    <row r="176" spans="1:16" ht="21" customHeight="1">
      <c r="A176" s="2"/>
      <c r="B176" s="2"/>
      <c r="C176" s="2"/>
      <c r="D176" s="2"/>
      <c r="E176" s="2"/>
      <c r="F176" s="2"/>
      <c r="G176" s="2"/>
      <c r="H176" s="4"/>
      <c r="I176" s="2"/>
      <c r="J176" s="2"/>
      <c r="K176" s="2"/>
      <c r="L176" s="2"/>
      <c r="M176" s="4"/>
      <c r="N176" s="4"/>
      <c r="O176" s="2"/>
      <c r="P176" s="2"/>
    </row>
    <row r="177" spans="1:16" ht="21" customHeight="1">
      <c r="A177" s="2"/>
      <c r="B177" s="2"/>
      <c r="C177" s="2"/>
      <c r="D177" s="2"/>
      <c r="E177" s="2"/>
      <c r="F177" s="2"/>
      <c r="G177" s="2"/>
      <c r="H177" s="4"/>
      <c r="I177" s="2"/>
      <c r="J177" s="2"/>
      <c r="K177" s="2"/>
      <c r="L177" s="2"/>
      <c r="M177" s="4"/>
      <c r="N177" s="4"/>
      <c r="O177" s="2"/>
      <c r="P177" s="2"/>
    </row>
    <row r="178" spans="1:16" ht="21" customHeight="1">
      <c r="A178" s="2"/>
      <c r="B178" s="2"/>
      <c r="C178" s="2"/>
      <c r="D178" s="2"/>
      <c r="E178" s="2"/>
      <c r="F178" s="2"/>
      <c r="G178" s="2"/>
      <c r="H178" s="4"/>
      <c r="I178" s="2"/>
      <c r="J178" s="2"/>
      <c r="K178" s="2"/>
      <c r="L178" s="2"/>
      <c r="M178" s="4"/>
      <c r="N178" s="4"/>
      <c r="O178" s="2"/>
      <c r="P178" s="2"/>
    </row>
    <row r="179" spans="1:16" ht="21" customHeight="1">
      <c r="A179" s="2"/>
      <c r="B179" s="2"/>
      <c r="C179" s="2"/>
      <c r="D179" s="2"/>
      <c r="E179" s="2"/>
      <c r="F179" s="2"/>
      <c r="G179" s="2"/>
      <c r="H179" s="4"/>
      <c r="I179" s="2"/>
      <c r="J179" s="2"/>
      <c r="K179" s="2"/>
      <c r="L179" s="2"/>
      <c r="M179" s="4"/>
      <c r="N179" s="4"/>
      <c r="O179" s="2"/>
      <c r="P179" s="2"/>
    </row>
    <row r="180" spans="1:16" ht="21" customHeight="1">
      <c r="A180" s="2"/>
      <c r="B180" s="2"/>
      <c r="C180" s="2"/>
      <c r="D180" s="2"/>
      <c r="E180" s="2"/>
      <c r="F180" s="2"/>
      <c r="G180" s="2"/>
      <c r="H180" s="4"/>
      <c r="I180" s="2"/>
      <c r="J180" s="2"/>
      <c r="K180" s="2"/>
      <c r="L180" s="2"/>
      <c r="M180" s="4"/>
      <c r="N180" s="4"/>
      <c r="O180" s="2"/>
      <c r="P180" s="2"/>
    </row>
    <row r="181" spans="1:16" ht="21" customHeight="1">
      <c r="A181" s="2"/>
      <c r="B181" s="2"/>
      <c r="C181" s="2"/>
      <c r="D181" s="2"/>
      <c r="E181" s="2"/>
      <c r="F181" s="2"/>
      <c r="G181" s="2"/>
      <c r="H181" s="4"/>
      <c r="I181" s="2"/>
      <c r="J181" s="2"/>
      <c r="K181" s="2"/>
      <c r="L181" s="2"/>
      <c r="M181" s="4"/>
      <c r="N181" s="4"/>
      <c r="O181" s="2"/>
      <c r="P181" s="2"/>
    </row>
    <row r="182" spans="1:16" ht="21" customHeight="1">
      <c r="A182" s="2"/>
      <c r="B182" s="2"/>
      <c r="C182" s="2"/>
      <c r="D182" s="2"/>
      <c r="E182" s="2"/>
      <c r="F182" s="2"/>
      <c r="G182" s="2"/>
      <c r="H182" s="4"/>
      <c r="I182" s="2"/>
      <c r="J182" s="2"/>
      <c r="K182" s="2"/>
      <c r="L182" s="2"/>
      <c r="M182" s="4"/>
      <c r="N182" s="4"/>
      <c r="O182" s="2"/>
      <c r="P182" s="2"/>
    </row>
    <row r="183" spans="1:16" ht="21" customHeight="1">
      <c r="A183" s="2"/>
      <c r="B183" s="2"/>
      <c r="C183" s="2"/>
      <c r="D183" s="2"/>
      <c r="E183" s="2"/>
      <c r="F183" s="2"/>
      <c r="G183" s="2"/>
      <c r="H183" s="4"/>
      <c r="I183" s="2"/>
      <c r="J183" s="2"/>
      <c r="K183" s="2"/>
      <c r="L183" s="2"/>
      <c r="M183" s="4"/>
      <c r="N183" s="4"/>
      <c r="O183" s="2"/>
      <c r="P183" s="2"/>
    </row>
    <row r="184" spans="1:16" ht="21" customHeight="1">
      <c r="A184" s="2"/>
      <c r="B184" s="2"/>
      <c r="C184" s="2"/>
      <c r="D184" s="2"/>
      <c r="E184" s="2"/>
      <c r="F184" s="2"/>
      <c r="G184" s="2"/>
      <c r="H184" s="4"/>
      <c r="I184" s="2"/>
      <c r="J184" s="2"/>
      <c r="K184" s="2"/>
      <c r="L184" s="2"/>
      <c r="M184" s="4"/>
      <c r="N184" s="4"/>
      <c r="O184" s="2"/>
      <c r="P184" s="2"/>
    </row>
    <row r="185" spans="1:16" ht="21" customHeight="1">
      <c r="A185" s="2"/>
      <c r="B185" s="2"/>
      <c r="C185" s="2"/>
      <c r="D185" s="2"/>
      <c r="E185" s="2"/>
      <c r="F185" s="2"/>
      <c r="G185" s="2"/>
      <c r="H185" s="4"/>
      <c r="I185" s="2"/>
      <c r="J185" s="2"/>
      <c r="K185" s="2"/>
      <c r="L185" s="2"/>
      <c r="M185" s="4"/>
      <c r="N185" s="4"/>
      <c r="O185" s="2"/>
      <c r="P185" s="2"/>
    </row>
    <row r="186" spans="1:16" ht="21" customHeight="1">
      <c r="A186" s="2"/>
      <c r="B186" s="2"/>
      <c r="C186" s="2"/>
      <c r="D186" s="2"/>
      <c r="E186" s="2"/>
      <c r="F186" s="2"/>
      <c r="G186" s="2"/>
      <c r="H186" s="4"/>
      <c r="I186" s="2"/>
      <c r="J186" s="2"/>
      <c r="K186" s="2"/>
      <c r="L186" s="2"/>
      <c r="M186" s="4"/>
      <c r="N186" s="4"/>
      <c r="O186" s="2"/>
      <c r="P186" s="2"/>
    </row>
    <row r="187" spans="1:16" ht="21" customHeight="1">
      <c r="A187" s="2"/>
      <c r="B187" s="2"/>
      <c r="C187" s="2"/>
      <c r="D187" s="2"/>
      <c r="E187" s="2"/>
      <c r="F187" s="2"/>
      <c r="G187" s="2"/>
      <c r="H187" s="4"/>
      <c r="I187" s="2"/>
      <c r="J187" s="2"/>
      <c r="K187" s="2"/>
      <c r="L187" s="2"/>
      <c r="M187" s="4"/>
      <c r="N187" s="4"/>
      <c r="O187" s="2"/>
      <c r="P187" s="2"/>
    </row>
    <row r="188" spans="1:16" ht="21" customHeight="1">
      <c r="A188" s="2"/>
      <c r="B188" s="2"/>
      <c r="C188" s="2"/>
      <c r="D188" s="2"/>
      <c r="E188" s="2"/>
      <c r="F188" s="2"/>
      <c r="G188" s="2"/>
      <c r="H188" s="4"/>
      <c r="I188" s="2"/>
      <c r="J188" s="2"/>
      <c r="K188" s="2"/>
      <c r="L188" s="2"/>
      <c r="M188" s="4"/>
      <c r="N188" s="4"/>
      <c r="O188" s="2"/>
      <c r="P188" s="2"/>
    </row>
    <row r="189" spans="1:16" ht="21" customHeight="1">
      <c r="A189" s="2"/>
      <c r="B189" s="2"/>
      <c r="C189" s="2"/>
      <c r="D189" s="2"/>
      <c r="E189" s="2"/>
      <c r="F189" s="2"/>
      <c r="G189" s="2"/>
      <c r="H189" s="4"/>
      <c r="I189" s="2"/>
      <c r="J189" s="2"/>
      <c r="K189" s="2"/>
      <c r="L189" s="2"/>
      <c r="M189" s="4"/>
      <c r="N189" s="4"/>
      <c r="O189" s="2"/>
      <c r="P189" s="2"/>
    </row>
    <row r="190" spans="1:16" ht="21" customHeight="1">
      <c r="A190" s="2"/>
      <c r="B190" s="2"/>
      <c r="C190" s="2"/>
      <c r="D190" s="2"/>
      <c r="E190" s="2"/>
      <c r="F190" s="2"/>
      <c r="G190" s="2"/>
      <c r="H190" s="4"/>
      <c r="I190" s="2"/>
      <c r="J190" s="2"/>
      <c r="K190" s="2"/>
      <c r="L190" s="2"/>
      <c r="M190" s="4"/>
      <c r="N190" s="4"/>
      <c r="O190" s="2"/>
      <c r="P190" s="2"/>
    </row>
    <row r="191" spans="1:16" ht="21" customHeight="1">
      <c r="A191" s="2"/>
      <c r="B191" s="2"/>
      <c r="C191" s="2"/>
      <c r="D191" s="2"/>
      <c r="E191" s="2"/>
      <c r="F191" s="2"/>
      <c r="G191" s="2"/>
      <c r="H191" s="4"/>
      <c r="I191" s="2"/>
      <c r="J191" s="2"/>
      <c r="K191" s="2"/>
      <c r="L191" s="2"/>
      <c r="M191" s="4"/>
      <c r="N191" s="4"/>
      <c r="O191" s="2"/>
      <c r="P191" s="2"/>
    </row>
    <row r="192" spans="1:16" ht="21" customHeight="1">
      <c r="A192" s="2"/>
      <c r="B192" s="2"/>
      <c r="C192" s="2"/>
      <c r="D192" s="2"/>
      <c r="E192" s="2"/>
      <c r="F192" s="2"/>
      <c r="G192" s="2"/>
      <c r="H192" s="4"/>
      <c r="I192" s="2"/>
      <c r="J192" s="2"/>
      <c r="K192" s="2"/>
      <c r="L192" s="2"/>
      <c r="M192" s="4"/>
      <c r="N192" s="4"/>
      <c r="O192" s="2"/>
      <c r="P192" s="2"/>
    </row>
    <row r="193" spans="1:16" ht="21" customHeight="1">
      <c r="A193" s="2"/>
      <c r="B193" s="2"/>
      <c r="C193" s="2"/>
      <c r="D193" s="2"/>
      <c r="E193" s="2"/>
      <c r="F193" s="2"/>
      <c r="G193" s="2"/>
      <c r="H193" s="4"/>
      <c r="I193" s="2"/>
      <c r="J193" s="2"/>
      <c r="K193" s="2"/>
      <c r="L193" s="2"/>
      <c r="M193" s="4"/>
      <c r="N193" s="4"/>
      <c r="O193" s="2"/>
      <c r="P193" s="2"/>
    </row>
    <row r="194" spans="1:16" ht="21" customHeight="1">
      <c r="A194" s="2"/>
      <c r="B194" s="2"/>
      <c r="C194" s="2"/>
      <c r="D194" s="2"/>
      <c r="E194" s="2"/>
      <c r="F194" s="2"/>
      <c r="G194" s="2"/>
      <c r="H194" s="4"/>
      <c r="I194" s="2"/>
      <c r="J194" s="2"/>
      <c r="K194" s="2"/>
      <c r="L194" s="2"/>
      <c r="M194" s="4"/>
      <c r="N194" s="4"/>
      <c r="O194" s="2"/>
      <c r="P194" s="2"/>
    </row>
    <row r="195" spans="1:16" ht="21" customHeight="1">
      <c r="A195" s="2"/>
      <c r="B195" s="2"/>
      <c r="C195" s="2"/>
      <c r="D195" s="2"/>
      <c r="E195" s="2"/>
      <c r="F195" s="2"/>
      <c r="G195" s="2"/>
      <c r="H195" s="4"/>
      <c r="I195" s="2"/>
      <c r="J195" s="2"/>
      <c r="K195" s="2"/>
      <c r="L195" s="2"/>
      <c r="M195" s="4"/>
      <c r="N195" s="4"/>
      <c r="O195" s="2"/>
      <c r="P195" s="2"/>
    </row>
    <row r="196" spans="1:16" ht="21" customHeight="1">
      <c r="A196" s="2"/>
      <c r="B196" s="2"/>
      <c r="C196" s="2"/>
      <c r="D196" s="2"/>
      <c r="E196" s="2"/>
      <c r="F196" s="2"/>
      <c r="G196" s="2"/>
      <c r="H196" s="4"/>
      <c r="I196" s="2"/>
      <c r="J196" s="2"/>
      <c r="K196" s="2"/>
      <c r="L196" s="2"/>
      <c r="M196" s="4"/>
      <c r="N196" s="4"/>
      <c r="O196" s="2"/>
      <c r="P196" s="2"/>
    </row>
    <row r="197" spans="1:16" ht="21" customHeight="1">
      <c r="A197" s="2"/>
      <c r="B197" s="2"/>
      <c r="C197" s="2"/>
      <c r="D197" s="2"/>
      <c r="E197" s="2"/>
      <c r="F197" s="2"/>
      <c r="G197" s="2"/>
      <c r="H197" s="4"/>
      <c r="I197" s="2"/>
      <c r="J197" s="2"/>
      <c r="K197" s="2"/>
      <c r="L197" s="2"/>
      <c r="M197" s="4"/>
      <c r="N197" s="4"/>
      <c r="O197" s="2"/>
      <c r="P197" s="2"/>
    </row>
    <row r="198" spans="1:16" ht="21" customHeight="1">
      <c r="A198" s="2"/>
      <c r="B198" s="2"/>
      <c r="C198" s="2"/>
      <c r="D198" s="2"/>
      <c r="E198" s="2"/>
      <c r="F198" s="2"/>
      <c r="G198" s="2"/>
      <c r="H198" s="4"/>
      <c r="I198" s="2"/>
      <c r="J198" s="2"/>
      <c r="K198" s="2"/>
      <c r="L198" s="2"/>
      <c r="M198" s="4"/>
      <c r="N198" s="4"/>
      <c r="O198" s="2"/>
      <c r="P198" s="2"/>
    </row>
    <row r="199" spans="1:16" ht="21" customHeight="1">
      <c r="A199" s="2"/>
      <c r="B199" s="2"/>
      <c r="C199" s="2"/>
      <c r="D199" s="2"/>
      <c r="E199" s="2"/>
      <c r="F199" s="2"/>
      <c r="G199" s="2"/>
      <c r="H199" s="4"/>
      <c r="I199" s="2"/>
      <c r="J199" s="2"/>
      <c r="K199" s="2"/>
      <c r="L199" s="2"/>
      <c r="M199" s="4"/>
      <c r="N199" s="4"/>
      <c r="O199" s="2"/>
      <c r="P199" s="2"/>
    </row>
    <row r="200" spans="1:16" ht="21" customHeight="1">
      <c r="A200" s="2"/>
      <c r="B200" s="2"/>
      <c r="C200" s="2"/>
      <c r="D200" s="2"/>
      <c r="E200" s="2"/>
      <c r="F200" s="2"/>
      <c r="G200" s="2"/>
      <c r="H200" s="4"/>
      <c r="I200" s="2"/>
      <c r="J200" s="2"/>
      <c r="K200" s="2"/>
      <c r="L200" s="2"/>
      <c r="M200" s="4"/>
      <c r="N200" s="4"/>
      <c r="O200" s="2"/>
      <c r="P200" s="2"/>
    </row>
    <row r="201" spans="1:16" ht="21" customHeight="1">
      <c r="A201" s="2"/>
      <c r="B201" s="2"/>
      <c r="C201" s="2"/>
      <c r="D201" s="2"/>
      <c r="E201" s="2"/>
      <c r="F201" s="2"/>
      <c r="G201" s="2"/>
      <c r="H201" s="4"/>
      <c r="I201" s="2"/>
      <c r="J201" s="2"/>
      <c r="K201" s="2"/>
      <c r="L201" s="2"/>
      <c r="M201" s="4"/>
      <c r="N201" s="4"/>
      <c r="O201" s="2"/>
      <c r="P201" s="2"/>
    </row>
    <row r="202" spans="1:16" ht="21" customHeight="1">
      <c r="A202" s="2"/>
      <c r="B202" s="2"/>
      <c r="C202" s="2"/>
      <c r="D202" s="2"/>
      <c r="E202" s="2"/>
      <c r="F202" s="2"/>
      <c r="G202" s="2"/>
      <c r="H202" s="4"/>
      <c r="I202" s="2"/>
      <c r="J202" s="2"/>
      <c r="K202" s="2"/>
      <c r="L202" s="2"/>
      <c r="M202" s="4"/>
      <c r="N202" s="4"/>
      <c r="O202" s="2"/>
      <c r="P202" s="2"/>
    </row>
    <row r="203" spans="1:16" ht="21" customHeight="1">
      <c r="A203" s="2"/>
      <c r="B203" s="2"/>
      <c r="C203" s="2"/>
      <c r="D203" s="2"/>
      <c r="E203" s="2"/>
      <c r="F203" s="2"/>
      <c r="G203" s="2"/>
      <c r="H203" s="4"/>
      <c r="I203" s="2"/>
      <c r="J203" s="2"/>
      <c r="K203" s="2"/>
      <c r="L203" s="2"/>
      <c r="M203" s="4"/>
      <c r="N203" s="4"/>
      <c r="O203" s="2"/>
      <c r="P203" s="2"/>
    </row>
    <row r="204" spans="1:16" ht="21" customHeight="1">
      <c r="A204" s="2"/>
      <c r="B204" s="2"/>
      <c r="C204" s="2"/>
      <c r="D204" s="2"/>
      <c r="E204" s="2"/>
      <c r="F204" s="2"/>
      <c r="G204" s="2"/>
      <c r="H204" s="4"/>
      <c r="I204" s="2"/>
      <c r="J204" s="2"/>
      <c r="K204" s="2"/>
      <c r="L204" s="2"/>
      <c r="M204" s="4"/>
      <c r="N204" s="4"/>
      <c r="O204" s="2"/>
      <c r="P204" s="2"/>
    </row>
    <row r="205" spans="1:16" ht="21" customHeight="1">
      <c r="A205" s="2"/>
      <c r="B205" s="2"/>
      <c r="C205" s="2"/>
      <c r="D205" s="2"/>
      <c r="E205" s="2"/>
      <c r="F205" s="2"/>
      <c r="G205" s="2"/>
      <c r="H205" s="4"/>
      <c r="I205" s="2"/>
      <c r="J205" s="2"/>
      <c r="K205" s="2"/>
      <c r="L205" s="2"/>
      <c r="M205" s="4"/>
      <c r="N205" s="4"/>
      <c r="O205" s="2"/>
      <c r="P205" s="2"/>
    </row>
    <row r="206" spans="1:16" ht="21" customHeight="1">
      <c r="A206" s="2"/>
      <c r="B206" s="2"/>
      <c r="C206" s="2"/>
      <c r="D206" s="2"/>
      <c r="E206" s="2"/>
      <c r="F206" s="2"/>
      <c r="G206" s="2"/>
      <c r="H206" s="4"/>
      <c r="I206" s="2"/>
      <c r="J206" s="2"/>
      <c r="K206" s="2"/>
      <c r="L206" s="2"/>
      <c r="M206" s="4"/>
      <c r="N206" s="4"/>
      <c r="O206" s="2"/>
      <c r="P206" s="2"/>
    </row>
    <row r="207" spans="1:16" ht="21" customHeight="1">
      <c r="A207" s="2"/>
      <c r="B207" s="2"/>
      <c r="C207" s="2"/>
      <c r="D207" s="2"/>
      <c r="E207" s="2"/>
      <c r="F207" s="2"/>
      <c r="G207" s="2"/>
      <c r="H207" s="4"/>
      <c r="I207" s="2"/>
      <c r="J207" s="2"/>
      <c r="K207" s="2"/>
      <c r="L207" s="2"/>
      <c r="M207" s="4"/>
      <c r="N207" s="4"/>
      <c r="O207" s="2"/>
      <c r="P207" s="2"/>
    </row>
    <row r="208" spans="1:16" ht="21" customHeight="1">
      <c r="A208" s="2"/>
      <c r="B208" s="2"/>
      <c r="C208" s="2"/>
      <c r="D208" s="2"/>
      <c r="E208" s="2"/>
      <c r="F208" s="2"/>
      <c r="G208" s="2"/>
      <c r="H208" s="4"/>
      <c r="I208" s="2"/>
      <c r="J208" s="2"/>
      <c r="K208" s="2"/>
      <c r="L208" s="2"/>
      <c r="M208" s="4"/>
      <c r="N208" s="4"/>
      <c r="O208" s="2"/>
      <c r="P208" s="2"/>
    </row>
    <row r="209" spans="1:16" ht="21" customHeight="1">
      <c r="A209" s="2"/>
      <c r="B209" s="2"/>
      <c r="C209" s="2"/>
      <c r="D209" s="2"/>
      <c r="E209" s="2"/>
      <c r="F209" s="2"/>
      <c r="G209" s="2"/>
      <c r="H209" s="4"/>
      <c r="I209" s="2"/>
      <c r="J209" s="2"/>
      <c r="K209" s="2"/>
      <c r="L209" s="2"/>
      <c r="M209" s="4"/>
      <c r="N209" s="4"/>
      <c r="O209" s="2"/>
      <c r="P209" s="2"/>
    </row>
    <row r="210" spans="1:16" ht="21" customHeight="1">
      <c r="A210" s="2"/>
      <c r="B210" s="2"/>
      <c r="C210" s="2"/>
      <c r="D210" s="2"/>
      <c r="E210" s="2"/>
      <c r="F210" s="2"/>
      <c r="G210" s="2"/>
      <c r="H210" s="4"/>
      <c r="I210" s="2"/>
      <c r="J210" s="2"/>
      <c r="K210" s="2"/>
      <c r="L210" s="2"/>
      <c r="M210" s="4"/>
      <c r="N210" s="4"/>
      <c r="O210" s="2"/>
      <c r="P210" s="2"/>
    </row>
    <row r="211" spans="1:16" ht="21" customHeight="1">
      <c r="A211" s="2"/>
      <c r="B211" s="2"/>
      <c r="C211" s="2"/>
      <c r="D211" s="2"/>
      <c r="E211" s="2"/>
      <c r="F211" s="2"/>
      <c r="G211" s="2"/>
      <c r="H211" s="4"/>
      <c r="I211" s="2"/>
      <c r="J211" s="2"/>
      <c r="K211" s="2"/>
      <c r="L211" s="2"/>
      <c r="M211" s="4"/>
      <c r="N211" s="4"/>
      <c r="O211" s="2"/>
      <c r="P211" s="2"/>
    </row>
    <row r="212" spans="1:16" ht="21" customHeight="1">
      <c r="A212" s="2"/>
      <c r="B212" s="2"/>
      <c r="C212" s="2"/>
      <c r="D212" s="2"/>
      <c r="E212" s="2"/>
      <c r="F212" s="2"/>
      <c r="G212" s="2"/>
      <c r="H212" s="4"/>
      <c r="I212" s="2"/>
      <c r="J212" s="2"/>
      <c r="K212" s="2"/>
      <c r="L212" s="2"/>
      <c r="M212" s="4"/>
      <c r="N212" s="4"/>
      <c r="O212" s="2"/>
      <c r="P212" s="2"/>
    </row>
    <row r="213" spans="1:16" ht="21" customHeight="1">
      <c r="A213" s="2"/>
      <c r="B213" s="2"/>
      <c r="C213" s="2"/>
      <c r="D213" s="2"/>
      <c r="E213" s="2"/>
      <c r="F213" s="2"/>
      <c r="G213" s="2"/>
      <c r="H213" s="4"/>
      <c r="I213" s="2"/>
      <c r="J213" s="2"/>
      <c r="K213" s="2"/>
      <c r="L213" s="2"/>
      <c r="M213" s="4"/>
      <c r="N213" s="4"/>
      <c r="O213" s="2"/>
      <c r="P213" s="2"/>
    </row>
    <row r="214" spans="1:16" ht="21" customHeight="1">
      <c r="A214" s="2"/>
      <c r="B214" s="2"/>
      <c r="C214" s="2"/>
      <c r="D214" s="2"/>
      <c r="E214" s="2"/>
      <c r="F214" s="2"/>
      <c r="G214" s="2"/>
      <c r="H214" s="4"/>
      <c r="I214" s="2"/>
      <c r="J214" s="2"/>
      <c r="K214" s="2"/>
      <c r="L214" s="2"/>
      <c r="M214" s="4"/>
      <c r="N214" s="4"/>
      <c r="O214" s="2"/>
      <c r="P214" s="2"/>
    </row>
    <row r="215" spans="1:16" ht="21" customHeight="1">
      <c r="A215" s="2"/>
      <c r="B215" s="2"/>
      <c r="C215" s="2"/>
      <c r="D215" s="2"/>
      <c r="E215" s="2"/>
      <c r="F215" s="2"/>
      <c r="G215" s="2"/>
      <c r="H215" s="4"/>
      <c r="I215" s="2"/>
      <c r="J215" s="2"/>
      <c r="K215" s="2"/>
      <c r="L215" s="2"/>
      <c r="M215" s="4"/>
      <c r="N215" s="4"/>
      <c r="O215" s="2"/>
      <c r="P215" s="2"/>
    </row>
    <row r="216" spans="1:16" ht="21" customHeight="1">
      <c r="A216" s="2"/>
      <c r="B216" s="2"/>
      <c r="C216" s="2"/>
      <c r="D216" s="2"/>
      <c r="E216" s="2"/>
      <c r="F216" s="2"/>
      <c r="G216" s="2"/>
      <c r="H216" s="4"/>
      <c r="I216" s="2"/>
      <c r="J216" s="2"/>
      <c r="K216" s="2"/>
      <c r="L216" s="2"/>
      <c r="M216" s="4"/>
      <c r="N216" s="4"/>
      <c r="O216" s="2"/>
      <c r="P216" s="2"/>
    </row>
    <row r="217" spans="1:16" ht="21" customHeight="1">
      <c r="A217" s="2"/>
      <c r="B217" s="2"/>
      <c r="C217" s="2"/>
      <c r="D217" s="2"/>
      <c r="E217" s="2"/>
      <c r="F217" s="2"/>
      <c r="G217" s="2"/>
      <c r="H217" s="4"/>
      <c r="I217" s="2"/>
      <c r="J217" s="2"/>
      <c r="K217" s="2"/>
      <c r="L217" s="2"/>
      <c r="M217" s="4"/>
      <c r="N217" s="4"/>
      <c r="O217" s="2"/>
      <c r="P217" s="2"/>
    </row>
    <row r="218" spans="1:16" ht="21" customHeight="1">
      <c r="A218" s="2"/>
      <c r="B218" s="2"/>
      <c r="C218" s="2"/>
      <c r="D218" s="2"/>
      <c r="E218" s="2"/>
      <c r="F218" s="2"/>
      <c r="G218" s="2"/>
      <c r="H218" s="4"/>
      <c r="I218" s="2"/>
      <c r="J218" s="2"/>
      <c r="K218" s="2"/>
      <c r="L218" s="2"/>
      <c r="M218" s="4"/>
      <c r="N218" s="4"/>
      <c r="O218" s="2"/>
      <c r="P218" s="2"/>
    </row>
    <row r="219" spans="1:16" ht="21" customHeight="1">
      <c r="A219" s="2"/>
      <c r="B219" s="2"/>
      <c r="C219" s="2"/>
      <c r="D219" s="2"/>
      <c r="E219" s="2"/>
      <c r="F219" s="2"/>
      <c r="G219" s="2"/>
      <c r="H219" s="4"/>
      <c r="I219" s="2"/>
      <c r="J219" s="2"/>
      <c r="K219" s="2"/>
      <c r="L219" s="2"/>
      <c r="M219" s="4"/>
      <c r="N219" s="4"/>
      <c r="O219" s="2"/>
      <c r="P219" s="2"/>
    </row>
    <row r="220" spans="1:16" ht="21" customHeight="1">
      <c r="A220" s="2"/>
      <c r="B220" s="2"/>
      <c r="C220" s="2"/>
      <c r="D220" s="2"/>
      <c r="E220" s="2"/>
      <c r="F220" s="2"/>
      <c r="G220" s="2"/>
      <c r="H220" s="4"/>
      <c r="I220" s="2"/>
      <c r="J220" s="2"/>
      <c r="K220" s="2"/>
      <c r="L220" s="2"/>
      <c r="M220" s="4"/>
      <c r="N220" s="4"/>
      <c r="O220" s="2"/>
      <c r="P220" s="2"/>
    </row>
    <row r="221" spans="1:16" ht="21" customHeight="1">
      <c r="A221" s="2"/>
      <c r="B221" s="2"/>
      <c r="C221" s="2"/>
      <c r="D221" s="2"/>
      <c r="E221" s="2"/>
      <c r="F221" s="2"/>
      <c r="G221" s="2"/>
      <c r="H221" s="4"/>
      <c r="I221" s="2"/>
      <c r="J221" s="2"/>
      <c r="K221" s="2"/>
      <c r="L221" s="2"/>
      <c r="M221" s="4"/>
      <c r="N221" s="4"/>
      <c r="O221" s="2"/>
      <c r="P221" s="2"/>
    </row>
    <row r="222" spans="1:16" ht="21" customHeight="1">
      <c r="A222" s="2"/>
      <c r="B222" s="2"/>
      <c r="C222" s="2"/>
      <c r="D222" s="2"/>
      <c r="E222" s="2"/>
      <c r="F222" s="2"/>
      <c r="G222" s="2"/>
      <c r="H222" s="4"/>
      <c r="I222" s="2"/>
      <c r="J222" s="2"/>
      <c r="K222" s="2"/>
      <c r="L222" s="2"/>
      <c r="M222" s="4"/>
      <c r="N222" s="4"/>
      <c r="O222" s="2"/>
      <c r="P222" s="2"/>
    </row>
    <row r="223" spans="1:16" ht="21" customHeight="1">
      <c r="A223" s="2"/>
      <c r="B223" s="2"/>
      <c r="C223" s="2"/>
      <c r="D223" s="2"/>
      <c r="E223" s="2"/>
      <c r="F223" s="2"/>
      <c r="G223" s="2"/>
      <c r="H223" s="4"/>
      <c r="I223" s="2"/>
      <c r="J223" s="2"/>
      <c r="K223" s="2"/>
      <c r="L223" s="2"/>
      <c r="M223" s="4"/>
      <c r="N223" s="4"/>
      <c r="O223" s="2"/>
      <c r="P223" s="2"/>
    </row>
    <row r="224" spans="1:16" ht="21" customHeight="1">
      <c r="A224" s="2"/>
      <c r="B224" s="2"/>
      <c r="C224" s="2"/>
      <c r="D224" s="2"/>
      <c r="E224" s="2"/>
      <c r="F224" s="2"/>
      <c r="G224" s="2"/>
      <c r="H224" s="4"/>
      <c r="I224" s="2"/>
      <c r="J224" s="2"/>
      <c r="K224" s="2"/>
      <c r="L224" s="2"/>
      <c r="M224" s="4"/>
      <c r="N224" s="4"/>
      <c r="O224" s="2"/>
      <c r="P224" s="2"/>
    </row>
    <row r="225" spans="1:16" ht="21" customHeight="1">
      <c r="A225" s="2"/>
      <c r="B225" s="2"/>
      <c r="C225" s="2"/>
      <c r="D225" s="2"/>
      <c r="E225" s="2"/>
      <c r="F225" s="2"/>
      <c r="G225" s="2"/>
      <c r="H225" s="4"/>
      <c r="I225" s="2"/>
      <c r="J225" s="2"/>
      <c r="K225" s="2"/>
      <c r="L225" s="2"/>
      <c r="M225" s="4"/>
      <c r="N225" s="4"/>
      <c r="O225" s="2"/>
      <c r="P225" s="2"/>
    </row>
    <row r="226" spans="1:16" ht="21" customHeight="1">
      <c r="A226" s="2"/>
      <c r="B226" s="2"/>
      <c r="C226" s="2"/>
      <c r="D226" s="2"/>
      <c r="E226" s="2"/>
      <c r="F226" s="2"/>
      <c r="G226" s="2"/>
      <c r="H226" s="4"/>
      <c r="I226" s="2"/>
      <c r="J226" s="2"/>
      <c r="K226" s="2"/>
      <c r="L226" s="2"/>
      <c r="M226" s="4"/>
      <c r="N226" s="4"/>
      <c r="O226" s="2"/>
      <c r="P226" s="2"/>
    </row>
    <row r="227" spans="1:16" ht="21" customHeight="1">
      <c r="A227" s="2"/>
      <c r="B227" s="2"/>
      <c r="C227" s="2"/>
      <c r="D227" s="2"/>
      <c r="E227" s="2"/>
      <c r="F227" s="2"/>
      <c r="G227" s="2"/>
      <c r="H227" s="4"/>
      <c r="I227" s="2"/>
      <c r="J227" s="2"/>
      <c r="K227" s="2"/>
      <c r="L227" s="2"/>
      <c r="M227" s="4"/>
      <c r="N227" s="4"/>
      <c r="O227" s="2"/>
      <c r="P227" s="2"/>
    </row>
    <row r="228" spans="1:16" ht="21" customHeight="1">
      <c r="A228" s="2"/>
      <c r="B228" s="2"/>
      <c r="C228" s="2"/>
      <c r="D228" s="2"/>
      <c r="E228" s="2"/>
      <c r="F228" s="2"/>
      <c r="G228" s="2"/>
      <c r="H228" s="4"/>
      <c r="I228" s="2"/>
      <c r="J228" s="2"/>
      <c r="K228" s="2"/>
      <c r="L228" s="2"/>
      <c r="M228" s="4"/>
      <c r="N228" s="4"/>
      <c r="O228" s="2"/>
      <c r="P228" s="2"/>
    </row>
    <row r="229" spans="1:16" ht="21" customHeight="1">
      <c r="A229" s="2"/>
      <c r="B229" s="2"/>
      <c r="C229" s="2"/>
      <c r="D229" s="2"/>
      <c r="E229" s="2"/>
      <c r="F229" s="2"/>
      <c r="G229" s="2"/>
      <c r="H229" s="4"/>
      <c r="I229" s="2"/>
      <c r="J229" s="2"/>
      <c r="K229" s="2"/>
      <c r="L229" s="2"/>
      <c r="M229" s="4"/>
      <c r="N229" s="4"/>
      <c r="O229" s="2"/>
      <c r="P229" s="2"/>
    </row>
    <row r="230" spans="1:16" ht="21" customHeight="1">
      <c r="A230" s="2"/>
      <c r="B230" s="2"/>
      <c r="C230" s="2"/>
      <c r="D230" s="2"/>
      <c r="E230" s="2"/>
      <c r="F230" s="2"/>
      <c r="G230" s="2"/>
      <c r="H230" s="4"/>
      <c r="I230" s="2"/>
      <c r="J230" s="2"/>
      <c r="K230" s="2"/>
      <c r="L230" s="2"/>
      <c r="M230" s="4"/>
      <c r="N230" s="4"/>
      <c r="O230" s="2"/>
      <c r="P230" s="2"/>
    </row>
    <row r="231" spans="1:16" ht="21" customHeight="1">
      <c r="A231" s="2"/>
      <c r="B231" s="2"/>
      <c r="C231" s="2"/>
      <c r="D231" s="2"/>
      <c r="E231" s="2"/>
      <c r="F231" s="2"/>
      <c r="G231" s="2"/>
      <c r="H231" s="4"/>
      <c r="I231" s="2"/>
      <c r="J231" s="2"/>
      <c r="K231" s="2"/>
      <c r="L231" s="2"/>
      <c r="M231" s="4"/>
      <c r="N231" s="4"/>
      <c r="O231" s="2"/>
      <c r="P231" s="2"/>
    </row>
    <row r="232" spans="1:16" ht="21" customHeight="1">
      <c r="A232" s="2"/>
      <c r="B232" s="2"/>
      <c r="C232" s="2"/>
      <c r="D232" s="2"/>
      <c r="E232" s="2"/>
      <c r="F232" s="2"/>
      <c r="G232" s="2"/>
      <c r="H232" s="4"/>
      <c r="I232" s="2"/>
      <c r="J232" s="2"/>
      <c r="K232" s="2"/>
      <c r="L232" s="2"/>
      <c r="M232" s="4"/>
      <c r="N232" s="4"/>
      <c r="O232" s="2"/>
      <c r="P232" s="2"/>
    </row>
    <row r="233" spans="1:16" ht="21" customHeight="1">
      <c r="A233" s="2"/>
      <c r="B233" s="2"/>
      <c r="C233" s="2"/>
      <c r="D233" s="2"/>
      <c r="E233" s="2"/>
      <c r="F233" s="2"/>
      <c r="G233" s="2"/>
      <c r="H233" s="4"/>
      <c r="I233" s="2"/>
      <c r="J233" s="2"/>
      <c r="K233" s="2"/>
      <c r="L233" s="2"/>
      <c r="M233" s="4"/>
      <c r="N233" s="4"/>
      <c r="O233" s="2"/>
      <c r="P233" s="2"/>
    </row>
    <row r="234" spans="1:16" ht="21" customHeight="1">
      <c r="A234" s="2"/>
      <c r="B234" s="2"/>
      <c r="C234" s="2"/>
      <c r="D234" s="2"/>
      <c r="E234" s="2"/>
      <c r="F234" s="2"/>
      <c r="G234" s="2"/>
      <c r="H234" s="4"/>
      <c r="I234" s="2"/>
      <c r="J234" s="2"/>
      <c r="K234" s="2"/>
      <c r="L234" s="2"/>
      <c r="M234" s="4"/>
      <c r="N234" s="4"/>
      <c r="O234" s="2"/>
      <c r="P234" s="2"/>
    </row>
    <row r="235" spans="1:16" ht="21" customHeight="1">
      <c r="A235" s="2"/>
      <c r="B235" s="2"/>
      <c r="C235" s="2"/>
      <c r="D235" s="2"/>
      <c r="E235" s="2"/>
      <c r="F235" s="2"/>
      <c r="G235" s="2"/>
      <c r="H235" s="4"/>
      <c r="I235" s="2"/>
      <c r="J235" s="2"/>
      <c r="K235" s="2"/>
      <c r="L235" s="2"/>
      <c r="M235" s="4"/>
      <c r="N235" s="4"/>
      <c r="O235" s="2"/>
      <c r="P235" s="2"/>
    </row>
    <row r="236" spans="1:16" ht="21" customHeight="1">
      <c r="A236" s="2"/>
      <c r="B236" s="2"/>
      <c r="C236" s="2"/>
      <c r="D236" s="2"/>
      <c r="E236" s="2"/>
      <c r="F236" s="2"/>
      <c r="G236" s="2"/>
      <c r="H236" s="4"/>
      <c r="I236" s="2"/>
      <c r="J236" s="2"/>
      <c r="K236" s="2"/>
      <c r="L236" s="2"/>
      <c r="M236" s="4"/>
      <c r="N236" s="4"/>
      <c r="O236" s="2"/>
      <c r="P236" s="2"/>
    </row>
    <row r="237" spans="1:16" ht="21" customHeight="1">
      <c r="A237" s="2"/>
      <c r="B237" s="2"/>
      <c r="C237" s="2"/>
      <c r="D237" s="2"/>
      <c r="E237" s="2"/>
      <c r="F237" s="2"/>
      <c r="G237" s="2"/>
      <c r="H237" s="4"/>
      <c r="I237" s="2"/>
      <c r="J237" s="2"/>
      <c r="K237" s="2"/>
      <c r="L237" s="2"/>
      <c r="M237" s="4"/>
      <c r="N237" s="4"/>
      <c r="O237" s="2"/>
      <c r="P237" s="2"/>
    </row>
    <row r="238" spans="1:16" ht="21" customHeight="1">
      <c r="A238" s="2"/>
      <c r="B238" s="2"/>
      <c r="C238" s="2"/>
      <c r="D238" s="2"/>
      <c r="E238" s="2"/>
      <c r="F238" s="2"/>
      <c r="G238" s="2"/>
      <c r="H238" s="4"/>
      <c r="I238" s="2"/>
      <c r="J238" s="2"/>
      <c r="K238" s="2"/>
      <c r="L238" s="2"/>
      <c r="M238" s="4"/>
      <c r="N238" s="4"/>
      <c r="O238" s="2"/>
      <c r="P238" s="2"/>
    </row>
    <row r="239" spans="1:16" ht="21" customHeight="1">
      <c r="A239" s="2"/>
      <c r="B239" s="2"/>
      <c r="C239" s="2"/>
      <c r="D239" s="2"/>
      <c r="E239" s="2"/>
      <c r="F239" s="2"/>
      <c r="G239" s="2"/>
      <c r="H239" s="4"/>
      <c r="I239" s="2"/>
      <c r="J239" s="2"/>
      <c r="K239" s="2"/>
      <c r="L239" s="2"/>
      <c r="M239" s="4"/>
      <c r="N239" s="4"/>
      <c r="O239" s="2"/>
      <c r="P239" s="2"/>
    </row>
    <row r="240" spans="1:16" ht="21" customHeight="1">
      <c r="A240" s="2"/>
      <c r="B240" s="2"/>
      <c r="C240" s="2"/>
      <c r="D240" s="2"/>
      <c r="E240" s="2"/>
      <c r="F240" s="2"/>
      <c r="G240" s="2"/>
      <c r="H240" s="4"/>
      <c r="I240" s="2"/>
      <c r="J240" s="2"/>
      <c r="K240" s="2"/>
      <c r="L240" s="2"/>
      <c r="M240" s="4"/>
      <c r="N240" s="4"/>
      <c r="O240" s="2"/>
      <c r="P240" s="2"/>
    </row>
    <row r="241" spans="1:16" ht="21" customHeight="1">
      <c r="A241" s="2"/>
      <c r="B241" s="2"/>
      <c r="C241" s="2"/>
      <c r="D241" s="2"/>
      <c r="E241" s="2"/>
      <c r="F241" s="2"/>
      <c r="G241" s="2"/>
      <c r="H241" s="4"/>
      <c r="I241" s="2"/>
      <c r="J241" s="2"/>
      <c r="K241" s="2"/>
      <c r="L241" s="2"/>
      <c r="M241" s="4"/>
      <c r="N241" s="4"/>
      <c r="O241" s="2"/>
      <c r="P241" s="2"/>
    </row>
    <row r="242" spans="1:16" ht="21" customHeight="1">
      <c r="A242" s="2"/>
      <c r="B242" s="2"/>
      <c r="C242" s="2"/>
      <c r="D242" s="2"/>
      <c r="E242" s="2"/>
      <c r="F242" s="2"/>
      <c r="G242" s="2"/>
      <c r="H242" s="4"/>
      <c r="I242" s="2"/>
      <c r="J242" s="2"/>
      <c r="K242" s="2"/>
      <c r="L242" s="2"/>
      <c r="M242" s="4"/>
      <c r="N242" s="4"/>
      <c r="O242" s="2"/>
      <c r="P242" s="2"/>
    </row>
    <row r="243" spans="1:16" ht="21" customHeight="1">
      <c r="A243" s="2"/>
      <c r="B243" s="2"/>
      <c r="C243" s="2"/>
      <c r="D243" s="2"/>
      <c r="E243" s="2"/>
      <c r="F243" s="2"/>
      <c r="G243" s="2"/>
      <c r="H243" s="4"/>
      <c r="I243" s="2"/>
      <c r="J243" s="2"/>
      <c r="K243" s="2"/>
      <c r="L243" s="2"/>
      <c r="M243" s="4"/>
      <c r="N243" s="4"/>
      <c r="O243" s="2"/>
      <c r="P243" s="2"/>
    </row>
    <row r="244" spans="1:16" ht="21" customHeight="1">
      <c r="A244" s="2"/>
      <c r="B244" s="2"/>
      <c r="C244" s="2"/>
      <c r="D244" s="2"/>
      <c r="E244" s="2"/>
      <c r="F244" s="2"/>
      <c r="G244" s="2"/>
      <c r="H244" s="4"/>
      <c r="I244" s="2"/>
      <c r="J244" s="2"/>
      <c r="K244" s="2"/>
      <c r="L244" s="2"/>
      <c r="M244" s="4"/>
      <c r="N244" s="4"/>
      <c r="O244" s="2"/>
      <c r="P244" s="2"/>
    </row>
    <row r="245" spans="1:16" ht="21" customHeight="1">
      <c r="A245" s="2"/>
      <c r="B245" s="2"/>
      <c r="C245" s="2"/>
      <c r="D245" s="2"/>
      <c r="E245" s="2"/>
      <c r="F245" s="2"/>
      <c r="G245" s="2"/>
      <c r="H245" s="4"/>
      <c r="I245" s="2"/>
      <c r="J245" s="2"/>
      <c r="K245" s="2"/>
      <c r="L245" s="2"/>
      <c r="M245" s="4"/>
      <c r="N245" s="4"/>
      <c r="O245" s="2"/>
      <c r="P245" s="2"/>
    </row>
    <row r="246" spans="1:16" ht="21" customHeight="1">
      <c r="A246" s="2"/>
      <c r="B246" s="2"/>
      <c r="C246" s="2"/>
      <c r="D246" s="2"/>
      <c r="E246" s="2"/>
      <c r="F246" s="2"/>
      <c r="G246" s="2"/>
      <c r="H246" s="4"/>
      <c r="I246" s="2"/>
      <c r="J246" s="2"/>
      <c r="K246" s="2"/>
      <c r="L246" s="2"/>
      <c r="M246" s="4"/>
      <c r="N246" s="4"/>
      <c r="O246" s="2"/>
      <c r="P246" s="2"/>
    </row>
    <row r="247" spans="1:16" ht="21" customHeight="1">
      <c r="A247" s="2"/>
      <c r="B247" s="2"/>
      <c r="C247" s="2"/>
      <c r="D247" s="2"/>
      <c r="E247" s="2"/>
      <c r="F247" s="2"/>
      <c r="G247" s="2"/>
      <c r="H247" s="4"/>
      <c r="I247" s="2"/>
      <c r="J247" s="2"/>
      <c r="K247" s="2"/>
      <c r="L247" s="2"/>
      <c r="M247" s="4"/>
      <c r="N247" s="4"/>
      <c r="O247" s="2"/>
      <c r="P247" s="2"/>
    </row>
    <row r="248" spans="1:16" ht="21" customHeight="1">
      <c r="A248" s="2"/>
      <c r="B248" s="2"/>
      <c r="C248" s="2"/>
      <c r="D248" s="2"/>
      <c r="E248" s="2"/>
      <c r="F248" s="2"/>
      <c r="G248" s="2"/>
      <c r="H248" s="4"/>
      <c r="I248" s="2"/>
      <c r="J248" s="2"/>
      <c r="K248" s="2"/>
      <c r="L248" s="2"/>
      <c r="M248" s="4"/>
      <c r="N248" s="4"/>
      <c r="O248" s="2"/>
      <c r="P248" s="2"/>
    </row>
    <row r="249" spans="1:16" ht="21" customHeight="1">
      <c r="A249" s="2"/>
      <c r="B249" s="2"/>
      <c r="C249" s="2"/>
      <c r="D249" s="2"/>
      <c r="E249" s="2"/>
      <c r="F249" s="2"/>
      <c r="G249" s="2"/>
      <c r="H249" s="4"/>
      <c r="I249" s="2"/>
      <c r="J249" s="2"/>
      <c r="K249" s="2"/>
      <c r="L249" s="2"/>
      <c r="M249" s="4"/>
      <c r="N249" s="4"/>
      <c r="O249" s="2"/>
      <c r="P249" s="2"/>
    </row>
    <row r="250" spans="1:16" ht="21" customHeight="1">
      <c r="A250" s="2"/>
      <c r="B250" s="2"/>
      <c r="C250" s="2"/>
      <c r="D250" s="2"/>
      <c r="E250" s="2"/>
      <c r="F250" s="2"/>
      <c r="G250" s="2"/>
      <c r="H250" s="4"/>
      <c r="I250" s="2"/>
      <c r="J250" s="2"/>
      <c r="K250" s="2"/>
      <c r="L250" s="2"/>
      <c r="M250" s="4"/>
      <c r="N250" s="4"/>
      <c r="O250" s="2"/>
      <c r="P250" s="2"/>
    </row>
    <row r="251" spans="1:16" ht="21" customHeight="1">
      <c r="A251" s="2"/>
      <c r="B251" s="2"/>
      <c r="C251" s="2"/>
      <c r="D251" s="2"/>
      <c r="E251" s="2"/>
      <c r="F251" s="2"/>
      <c r="G251" s="2"/>
      <c r="H251" s="4"/>
      <c r="I251" s="2"/>
      <c r="J251" s="2"/>
      <c r="K251" s="2"/>
      <c r="L251" s="2"/>
      <c r="M251" s="4"/>
      <c r="N251" s="4"/>
      <c r="O251" s="2"/>
      <c r="P251" s="2"/>
    </row>
    <row r="252" spans="1:16" ht="21" customHeight="1">
      <c r="A252" s="2"/>
      <c r="B252" s="2"/>
      <c r="C252" s="2"/>
      <c r="D252" s="2"/>
      <c r="E252" s="2"/>
      <c r="F252" s="2"/>
      <c r="G252" s="2"/>
      <c r="H252" s="4"/>
      <c r="I252" s="2"/>
      <c r="J252" s="2"/>
      <c r="K252" s="2"/>
      <c r="L252" s="2"/>
      <c r="M252" s="4"/>
      <c r="N252" s="4"/>
      <c r="O252" s="2"/>
      <c r="P252" s="2"/>
    </row>
    <row r="253" spans="1:16" ht="21" customHeight="1">
      <c r="A253" s="2"/>
      <c r="B253" s="2"/>
      <c r="C253" s="2"/>
      <c r="D253" s="2"/>
      <c r="E253" s="2"/>
      <c r="F253" s="2"/>
      <c r="G253" s="2"/>
      <c r="H253" s="4"/>
      <c r="I253" s="2"/>
      <c r="J253" s="2"/>
      <c r="K253" s="2"/>
      <c r="L253" s="2"/>
      <c r="M253" s="4"/>
      <c r="N253" s="4"/>
      <c r="O253" s="2"/>
      <c r="P253" s="2"/>
    </row>
    <row r="254" spans="1:16" ht="21" customHeight="1">
      <c r="A254" s="2"/>
      <c r="B254" s="2"/>
      <c r="C254" s="2"/>
      <c r="D254" s="2"/>
      <c r="E254" s="2"/>
      <c r="F254" s="2"/>
      <c r="G254" s="2"/>
      <c r="H254" s="4"/>
      <c r="I254" s="2"/>
      <c r="J254" s="2"/>
      <c r="K254" s="2"/>
      <c r="L254" s="2"/>
      <c r="M254" s="4"/>
      <c r="N254" s="4"/>
      <c r="O254" s="2"/>
      <c r="P254" s="2"/>
    </row>
    <row r="255" spans="1:16" ht="21" customHeight="1">
      <c r="A255" s="2"/>
      <c r="B255" s="2"/>
      <c r="C255" s="2"/>
      <c r="D255" s="2"/>
      <c r="E255" s="2"/>
      <c r="F255" s="2"/>
      <c r="G255" s="2"/>
      <c r="H255" s="4"/>
      <c r="I255" s="2"/>
      <c r="J255" s="2"/>
      <c r="K255" s="2"/>
      <c r="L255" s="2"/>
      <c r="M255" s="4"/>
      <c r="N255" s="4"/>
      <c r="O255" s="2"/>
      <c r="P255" s="2"/>
    </row>
    <row r="256" spans="1:16" ht="21" customHeight="1">
      <c r="A256" s="2"/>
      <c r="B256" s="2"/>
      <c r="C256" s="2"/>
      <c r="D256" s="2"/>
      <c r="E256" s="2"/>
      <c r="F256" s="2"/>
      <c r="G256" s="2"/>
      <c r="H256" s="4"/>
      <c r="I256" s="2"/>
      <c r="J256" s="2"/>
      <c r="K256" s="2"/>
      <c r="L256" s="2"/>
      <c r="M256" s="4"/>
      <c r="N256" s="4"/>
      <c r="O256" s="2"/>
      <c r="P256" s="2"/>
    </row>
    <row r="257" spans="1:16" ht="21" customHeight="1">
      <c r="A257" s="2"/>
      <c r="B257" s="2"/>
      <c r="C257" s="2"/>
      <c r="D257" s="2"/>
      <c r="E257" s="2"/>
      <c r="F257" s="2"/>
      <c r="G257" s="2"/>
      <c r="H257" s="4"/>
      <c r="I257" s="2"/>
      <c r="J257" s="2"/>
      <c r="K257" s="2"/>
      <c r="L257" s="2"/>
      <c r="M257" s="4"/>
      <c r="N257" s="4"/>
      <c r="O257" s="2"/>
      <c r="P257" s="2"/>
    </row>
    <row r="258" spans="1:16" ht="21" customHeight="1">
      <c r="A258" s="2"/>
      <c r="B258" s="2"/>
      <c r="C258" s="2"/>
      <c r="D258" s="2"/>
      <c r="E258" s="2"/>
      <c r="F258" s="2"/>
      <c r="G258" s="2"/>
      <c r="H258" s="4"/>
      <c r="I258" s="2"/>
      <c r="J258" s="2"/>
      <c r="K258" s="2"/>
      <c r="L258" s="2"/>
      <c r="M258" s="4"/>
      <c r="N258" s="4"/>
      <c r="O258" s="2"/>
      <c r="P258" s="2"/>
    </row>
    <row r="259" spans="1:16" ht="21" customHeight="1">
      <c r="A259" s="2"/>
      <c r="B259" s="2"/>
      <c r="C259" s="2"/>
      <c r="D259" s="2"/>
      <c r="E259" s="2"/>
      <c r="F259" s="2"/>
      <c r="G259" s="2"/>
      <c r="H259" s="4"/>
      <c r="I259" s="2"/>
      <c r="J259" s="2"/>
      <c r="K259" s="2"/>
      <c r="L259" s="2"/>
      <c r="M259" s="4"/>
      <c r="N259" s="4"/>
      <c r="O259" s="2"/>
      <c r="P259" s="2"/>
    </row>
    <row r="260" spans="1:16" ht="21" customHeight="1">
      <c r="A260" s="2"/>
      <c r="B260" s="2"/>
      <c r="C260" s="2"/>
      <c r="D260" s="2"/>
      <c r="E260" s="2"/>
      <c r="F260" s="2"/>
      <c r="G260" s="2"/>
      <c r="H260" s="4"/>
      <c r="I260" s="2"/>
      <c r="J260" s="2"/>
      <c r="K260" s="2"/>
      <c r="L260" s="2"/>
      <c r="M260" s="4"/>
      <c r="N260" s="4"/>
      <c r="O260" s="2"/>
      <c r="P260" s="2"/>
    </row>
    <row r="261" spans="1:16" ht="21" customHeight="1">
      <c r="A261" s="2"/>
      <c r="B261" s="2"/>
      <c r="C261" s="2"/>
      <c r="D261" s="2"/>
      <c r="E261" s="2"/>
      <c r="F261" s="2"/>
      <c r="G261" s="2"/>
      <c r="H261" s="4"/>
      <c r="I261" s="2"/>
      <c r="J261" s="2"/>
      <c r="K261" s="2"/>
      <c r="L261" s="2"/>
      <c r="M261" s="4"/>
      <c r="N261" s="4"/>
      <c r="O261" s="2"/>
      <c r="P261" s="2"/>
    </row>
    <row r="262" spans="1:16" ht="21" customHeight="1">
      <c r="A262" s="2"/>
      <c r="B262" s="2"/>
      <c r="C262" s="2"/>
      <c r="D262" s="2"/>
      <c r="E262" s="2"/>
      <c r="F262" s="2"/>
      <c r="G262" s="2"/>
      <c r="H262" s="4"/>
      <c r="I262" s="2"/>
      <c r="J262" s="2"/>
      <c r="K262" s="2"/>
      <c r="L262" s="2"/>
      <c r="M262" s="4"/>
      <c r="N262" s="4"/>
      <c r="O262" s="2"/>
      <c r="P262" s="2"/>
    </row>
    <row r="263" spans="1:16" ht="21" customHeight="1">
      <c r="A263" s="2"/>
      <c r="B263" s="2"/>
      <c r="C263" s="2"/>
      <c r="D263" s="2"/>
      <c r="E263" s="2"/>
      <c r="F263" s="2"/>
      <c r="G263" s="2"/>
      <c r="H263" s="4"/>
      <c r="I263" s="2"/>
      <c r="J263" s="2"/>
      <c r="K263" s="2"/>
      <c r="L263" s="2"/>
      <c r="M263" s="4"/>
      <c r="N263" s="4"/>
      <c r="O263" s="2"/>
      <c r="P263" s="2"/>
    </row>
    <row r="264" spans="1:16" ht="21" customHeight="1">
      <c r="A264" s="2"/>
      <c r="B264" s="2"/>
      <c r="C264" s="2"/>
      <c r="D264" s="2"/>
      <c r="E264" s="2"/>
      <c r="F264" s="2"/>
      <c r="G264" s="2"/>
      <c r="H264" s="4"/>
      <c r="I264" s="2"/>
      <c r="J264" s="2"/>
      <c r="K264" s="2"/>
      <c r="L264" s="2"/>
      <c r="M264" s="4"/>
      <c r="N264" s="4"/>
      <c r="O264" s="2"/>
      <c r="P264" s="2"/>
    </row>
    <row r="265" spans="1:16" ht="21" customHeight="1">
      <c r="A265" s="2"/>
      <c r="B265" s="2"/>
      <c r="C265" s="2"/>
      <c r="D265" s="2"/>
      <c r="E265" s="2"/>
      <c r="F265" s="2"/>
      <c r="G265" s="2"/>
      <c r="H265" s="4"/>
      <c r="I265" s="2"/>
      <c r="J265" s="2"/>
      <c r="K265" s="2"/>
      <c r="L265" s="2"/>
      <c r="M265" s="4"/>
      <c r="N265" s="4"/>
      <c r="O265" s="2"/>
      <c r="P265" s="2"/>
    </row>
    <row r="266" spans="1:16" ht="21" customHeight="1">
      <c r="A266" s="2"/>
      <c r="B266" s="2"/>
      <c r="C266" s="2"/>
      <c r="D266" s="2"/>
      <c r="E266" s="2"/>
      <c r="F266" s="2"/>
      <c r="G266" s="2"/>
      <c r="H266" s="4"/>
      <c r="I266" s="2"/>
      <c r="J266" s="2"/>
      <c r="K266" s="2"/>
      <c r="L266" s="2"/>
      <c r="M266" s="4"/>
      <c r="N266" s="4"/>
      <c r="O266" s="2"/>
      <c r="P266" s="2"/>
    </row>
    <row r="267" spans="1:16" ht="21" customHeight="1">
      <c r="A267" s="2"/>
      <c r="B267" s="2"/>
      <c r="C267" s="2"/>
      <c r="D267" s="2"/>
      <c r="E267" s="2"/>
      <c r="F267" s="2"/>
      <c r="G267" s="2"/>
      <c r="H267" s="4"/>
      <c r="I267" s="2"/>
      <c r="J267" s="2"/>
      <c r="K267" s="2"/>
      <c r="L267" s="2"/>
      <c r="M267" s="4"/>
      <c r="N267" s="4"/>
      <c r="O267" s="2"/>
      <c r="P267" s="2"/>
    </row>
    <row r="268" spans="1:16" ht="21" customHeight="1">
      <c r="A268" s="2"/>
      <c r="B268" s="2"/>
      <c r="C268" s="2"/>
      <c r="D268" s="2"/>
      <c r="E268" s="2"/>
      <c r="F268" s="2"/>
      <c r="G268" s="2"/>
      <c r="H268" s="4"/>
      <c r="I268" s="2"/>
      <c r="J268" s="2"/>
      <c r="K268" s="2"/>
      <c r="L268" s="2"/>
      <c r="M268" s="4"/>
      <c r="N268" s="4"/>
      <c r="O268" s="2"/>
      <c r="P268" s="2"/>
    </row>
    <row r="269" spans="1:16" ht="21" customHeight="1">
      <c r="A269" s="2"/>
      <c r="B269" s="2"/>
      <c r="C269" s="2"/>
      <c r="D269" s="2"/>
      <c r="E269" s="2"/>
      <c r="F269" s="2"/>
      <c r="G269" s="2"/>
      <c r="H269" s="4"/>
      <c r="I269" s="2"/>
      <c r="J269" s="2"/>
      <c r="K269" s="2"/>
      <c r="L269" s="2"/>
      <c r="M269" s="4"/>
      <c r="N269" s="4"/>
      <c r="O269" s="2"/>
      <c r="P269" s="2"/>
    </row>
    <row r="270" spans="1:16" ht="21" customHeight="1">
      <c r="A270" s="2"/>
      <c r="B270" s="2"/>
      <c r="C270" s="2"/>
      <c r="D270" s="2"/>
      <c r="E270" s="2"/>
      <c r="F270" s="2"/>
      <c r="G270" s="2"/>
      <c r="H270" s="4"/>
      <c r="I270" s="2"/>
      <c r="J270" s="2"/>
      <c r="K270" s="2"/>
      <c r="L270" s="2"/>
      <c r="M270" s="4"/>
      <c r="N270" s="4"/>
      <c r="O270" s="2"/>
      <c r="P270" s="2"/>
    </row>
    <row r="271" spans="1:16" ht="21" customHeight="1">
      <c r="A271" s="2"/>
      <c r="B271" s="2"/>
      <c r="C271" s="2"/>
      <c r="D271" s="2"/>
      <c r="E271" s="2"/>
      <c r="F271" s="2"/>
      <c r="G271" s="2"/>
      <c r="H271" s="4"/>
      <c r="I271" s="2"/>
      <c r="J271" s="2"/>
      <c r="K271" s="2"/>
      <c r="L271" s="2"/>
      <c r="M271" s="4"/>
      <c r="N271" s="4"/>
      <c r="O271" s="2"/>
      <c r="P271" s="2"/>
    </row>
    <row r="272" spans="1:16" ht="21" customHeight="1">
      <c r="A272" s="2"/>
      <c r="B272" s="2"/>
      <c r="C272" s="2"/>
      <c r="D272" s="2"/>
      <c r="E272" s="2"/>
      <c r="F272" s="2"/>
      <c r="G272" s="2"/>
      <c r="H272" s="4"/>
      <c r="I272" s="2"/>
      <c r="J272" s="2"/>
      <c r="K272" s="2"/>
      <c r="L272" s="2"/>
      <c r="M272" s="4"/>
      <c r="N272" s="4"/>
      <c r="O272" s="2"/>
      <c r="P272" s="2"/>
    </row>
    <row r="273" spans="1:16" ht="21" customHeight="1">
      <c r="A273" s="2"/>
      <c r="B273" s="2"/>
      <c r="C273" s="2"/>
      <c r="D273" s="2"/>
      <c r="E273" s="2"/>
      <c r="F273" s="2"/>
      <c r="G273" s="2"/>
      <c r="H273" s="4"/>
      <c r="I273" s="2"/>
      <c r="J273" s="2"/>
      <c r="K273" s="2"/>
      <c r="L273" s="2"/>
      <c r="M273" s="4"/>
      <c r="N273" s="4"/>
      <c r="O273" s="2"/>
      <c r="P273" s="2"/>
    </row>
    <row r="274" spans="1:16" ht="21" customHeight="1">
      <c r="A274" s="2"/>
      <c r="B274" s="2"/>
      <c r="C274" s="2"/>
      <c r="D274" s="2"/>
      <c r="E274" s="2"/>
      <c r="F274" s="2"/>
      <c r="G274" s="2"/>
      <c r="H274" s="4"/>
      <c r="I274" s="2"/>
      <c r="J274" s="2"/>
      <c r="K274" s="2"/>
      <c r="L274" s="2"/>
      <c r="M274" s="4"/>
      <c r="N274" s="4"/>
      <c r="O274" s="2"/>
      <c r="P274" s="2"/>
    </row>
    <row r="275" spans="1:16" ht="21" customHeight="1">
      <c r="A275" s="2"/>
      <c r="B275" s="2"/>
      <c r="C275" s="2"/>
      <c r="D275" s="2"/>
      <c r="E275" s="2"/>
      <c r="F275" s="2"/>
      <c r="G275" s="2"/>
      <c r="H275" s="4"/>
      <c r="I275" s="2"/>
      <c r="J275" s="2"/>
      <c r="K275" s="2"/>
      <c r="L275" s="2"/>
      <c r="M275" s="4"/>
      <c r="N275" s="4"/>
      <c r="O275" s="2"/>
      <c r="P275" s="2"/>
    </row>
    <row r="276" spans="1:16" ht="21" customHeight="1">
      <c r="A276" s="2"/>
      <c r="B276" s="2"/>
      <c r="C276" s="2"/>
      <c r="D276" s="2"/>
      <c r="E276" s="2"/>
      <c r="F276" s="2"/>
      <c r="G276" s="2"/>
      <c r="H276" s="4"/>
      <c r="I276" s="2"/>
      <c r="J276" s="2"/>
      <c r="K276" s="2"/>
      <c r="L276" s="2"/>
      <c r="M276" s="4"/>
      <c r="N276" s="4"/>
      <c r="O276" s="2"/>
      <c r="P276" s="2"/>
    </row>
    <row r="277" spans="1:16" ht="21" customHeight="1">
      <c r="A277" s="2"/>
      <c r="B277" s="2"/>
      <c r="C277" s="2"/>
      <c r="D277" s="2"/>
      <c r="E277" s="2"/>
      <c r="F277" s="2"/>
      <c r="G277" s="2"/>
      <c r="H277" s="4"/>
      <c r="I277" s="2"/>
      <c r="J277" s="2"/>
      <c r="K277" s="2"/>
      <c r="L277" s="2"/>
      <c r="M277" s="4"/>
      <c r="N277" s="4"/>
      <c r="O277" s="2"/>
      <c r="P277" s="2"/>
    </row>
    <row r="278" spans="1:16" ht="21" customHeight="1">
      <c r="A278" s="2"/>
      <c r="B278" s="2"/>
      <c r="C278" s="2"/>
      <c r="D278" s="2"/>
      <c r="E278" s="2"/>
      <c r="F278" s="2"/>
      <c r="G278" s="2"/>
      <c r="H278" s="4"/>
      <c r="I278" s="2"/>
      <c r="J278" s="2"/>
      <c r="K278" s="2"/>
      <c r="L278" s="2"/>
      <c r="M278" s="4"/>
      <c r="N278" s="4"/>
      <c r="O278" s="2"/>
      <c r="P278" s="2"/>
    </row>
    <row r="279" spans="1:16" ht="21" customHeight="1">
      <c r="A279" s="2"/>
      <c r="B279" s="2"/>
      <c r="C279" s="2"/>
      <c r="D279" s="2"/>
      <c r="E279" s="2"/>
      <c r="F279" s="2"/>
      <c r="G279" s="2"/>
      <c r="H279" s="4"/>
      <c r="I279" s="2"/>
      <c r="J279" s="2"/>
      <c r="K279" s="2"/>
      <c r="L279" s="2"/>
      <c r="M279" s="4"/>
      <c r="N279" s="4"/>
      <c r="O279" s="2"/>
      <c r="P279" s="2"/>
    </row>
    <row r="280" spans="1:16" ht="21" customHeight="1">
      <c r="A280" s="2"/>
      <c r="B280" s="2"/>
      <c r="C280" s="2"/>
      <c r="D280" s="2"/>
      <c r="E280" s="2"/>
      <c r="F280" s="2"/>
      <c r="G280" s="2"/>
      <c r="H280" s="4"/>
      <c r="I280" s="2"/>
      <c r="J280" s="2"/>
      <c r="K280" s="2"/>
      <c r="L280" s="2"/>
      <c r="M280" s="4"/>
      <c r="N280" s="4"/>
      <c r="O280" s="2"/>
      <c r="P280" s="2"/>
    </row>
    <row r="281" spans="1:16" ht="21" customHeight="1">
      <c r="A281" s="2"/>
      <c r="B281" s="2"/>
      <c r="C281" s="2"/>
      <c r="D281" s="2"/>
      <c r="E281" s="2"/>
      <c r="F281" s="2"/>
      <c r="G281" s="2"/>
      <c r="H281" s="4"/>
      <c r="I281" s="2"/>
      <c r="J281" s="2"/>
      <c r="K281" s="2"/>
      <c r="L281" s="2"/>
      <c r="M281" s="4"/>
      <c r="N281" s="4"/>
      <c r="O281" s="2"/>
      <c r="P281" s="2"/>
    </row>
    <row r="282" spans="1:16" ht="21" customHeight="1">
      <c r="A282" s="2"/>
      <c r="B282" s="2"/>
      <c r="C282" s="2"/>
      <c r="D282" s="2"/>
      <c r="E282" s="2"/>
      <c r="F282" s="2"/>
      <c r="G282" s="2"/>
      <c r="H282" s="4"/>
      <c r="I282" s="2"/>
      <c r="J282" s="2"/>
      <c r="K282" s="2"/>
      <c r="L282" s="2"/>
      <c r="M282" s="4"/>
      <c r="N282" s="4"/>
      <c r="O282" s="2"/>
      <c r="P282" s="2"/>
    </row>
    <row r="283" spans="1:16" ht="21" customHeight="1">
      <c r="A283" s="2"/>
      <c r="B283" s="2"/>
      <c r="C283" s="2"/>
      <c r="D283" s="2"/>
      <c r="E283" s="2"/>
      <c r="F283" s="2"/>
      <c r="G283" s="2"/>
      <c r="H283" s="4"/>
      <c r="I283" s="2"/>
      <c r="J283" s="2"/>
      <c r="K283" s="2"/>
      <c r="L283" s="2"/>
      <c r="M283" s="4"/>
      <c r="N283" s="4"/>
      <c r="O283" s="2"/>
      <c r="P283" s="2"/>
    </row>
    <row r="284" spans="1:16" ht="21" customHeight="1">
      <c r="A284" s="2"/>
      <c r="B284" s="2"/>
      <c r="C284" s="2"/>
      <c r="D284" s="2"/>
      <c r="E284" s="2"/>
      <c r="F284" s="2"/>
      <c r="G284" s="2"/>
      <c r="H284" s="4"/>
      <c r="I284" s="2"/>
      <c r="J284" s="2"/>
      <c r="K284" s="2"/>
      <c r="L284" s="2"/>
      <c r="M284" s="4"/>
      <c r="N284" s="4"/>
      <c r="O284" s="2"/>
      <c r="P284" s="2"/>
    </row>
    <row r="285" spans="1:16" ht="21" customHeight="1">
      <c r="A285" s="2"/>
      <c r="B285" s="2"/>
      <c r="C285" s="2"/>
      <c r="D285" s="2"/>
      <c r="E285" s="2"/>
      <c r="F285" s="2"/>
      <c r="G285" s="2"/>
      <c r="H285" s="4"/>
      <c r="I285" s="2"/>
      <c r="J285" s="2"/>
      <c r="K285" s="2"/>
      <c r="L285" s="2"/>
      <c r="M285" s="4"/>
      <c r="N285" s="4"/>
      <c r="O285" s="2"/>
      <c r="P285" s="2"/>
    </row>
    <row r="286" spans="1:16" ht="21" customHeight="1">
      <c r="A286" s="2"/>
      <c r="B286" s="2"/>
      <c r="C286" s="2"/>
      <c r="D286" s="2"/>
      <c r="E286" s="2"/>
      <c r="F286" s="2"/>
      <c r="G286" s="2"/>
      <c r="H286" s="4"/>
      <c r="I286" s="2"/>
      <c r="J286" s="2"/>
      <c r="K286" s="2"/>
      <c r="L286" s="2"/>
      <c r="M286" s="4"/>
      <c r="N286" s="4"/>
      <c r="O286" s="2"/>
      <c r="P286" s="2"/>
    </row>
    <row r="287" spans="1:16" ht="21" customHeight="1">
      <c r="A287" s="2"/>
      <c r="B287" s="2"/>
      <c r="C287" s="2"/>
      <c r="D287" s="2"/>
      <c r="E287" s="2"/>
      <c r="F287" s="2"/>
      <c r="G287" s="2"/>
      <c r="H287" s="4"/>
      <c r="I287" s="2"/>
      <c r="J287" s="2"/>
      <c r="K287" s="2"/>
      <c r="L287" s="2"/>
      <c r="M287" s="4"/>
      <c r="N287" s="4"/>
      <c r="O287" s="2"/>
      <c r="P287" s="2"/>
    </row>
    <row r="288" spans="1:16" ht="21" customHeight="1">
      <c r="A288" s="2"/>
      <c r="B288" s="2"/>
      <c r="C288" s="2"/>
      <c r="D288" s="2"/>
      <c r="E288" s="2"/>
      <c r="F288" s="2"/>
      <c r="G288" s="2"/>
      <c r="H288" s="4"/>
      <c r="I288" s="2"/>
      <c r="J288" s="2"/>
      <c r="K288" s="2"/>
      <c r="L288" s="2"/>
      <c r="M288" s="4"/>
      <c r="N288" s="4"/>
      <c r="O288" s="2"/>
      <c r="P288" s="2"/>
    </row>
    <row r="289" spans="1:16" ht="21" customHeight="1">
      <c r="A289" s="2"/>
      <c r="B289" s="2"/>
      <c r="C289" s="2"/>
      <c r="D289" s="2"/>
      <c r="E289" s="2"/>
      <c r="F289" s="2"/>
      <c r="G289" s="2"/>
      <c r="H289" s="4"/>
      <c r="I289" s="2"/>
      <c r="J289" s="2"/>
      <c r="K289" s="2"/>
      <c r="L289" s="2"/>
      <c r="M289" s="4"/>
      <c r="N289" s="4"/>
      <c r="O289" s="2"/>
      <c r="P289" s="2"/>
    </row>
    <row r="290" spans="1:16" ht="21" customHeight="1">
      <c r="A290" s="2"/>
      <c r="B290" s="2"/>
      <c r="C290" s="2"/>
      <c r="D290" s="2"/>
      <c r="E290" s="2"/>
      <c r="F290" s="2"/>
      <c r="G290" s="2"/>
      <c r="H290" s="4"/>
      <c r="I290" s="2"/>
      <c r="J290" s="2"/>
      <c r="K290" s="2"/>
      <c r="L290" s="2"/>
      <c r="M290" s="4"/>
      <c r="N290" s="4"/>
      <c r="O290" s="2"/>
      <c r="P290" s="2"/>
    </row>
    <row r="291" spans="1:16" ht="21" customHeight="1">
      <c r="A291" s="2"/>
      <c r="B291" s="2"/>
      <c r="C291" s="2"/>
      <c r="D291" s="2"/>
      <c r="E291" s="2"/>
      <c r="F291" s="2"/>
      <c r="G291" s="2"/>
      <c r="H291" s="4"/>
      <c r="I291" s="2"/>
      <c r="J291" s="2"/>
      <c r="K291" s="2"/>
      <c r="L291" s="2"/>
      <c r="M291" s="4"/>
      <c r="N291" s="4"/>
      <c r="O291" s="2"/>
      <c r="P291" s="2"/>
    </row>
    <row r="292" spans="1:16" ht="21" customHeight="1">
      <c r="A292" s="2"/>
      <c r="B292" s="2"/>
      <c r="C292" s="2"/>
      <c r="D292" s="2"/>
      <c r="E292" s="2"/>
      <c r="F292" s="2"/>
      <c r="G292" s="2"/>
      <c r="H292" s="4"/>
      <c r="I292" s="2"/>
      <c r="J292" s="2"/>
      <c r="K292" s="2"/>
      <c r="L292" s="2"/>
      <c r="M292" s="4"/>
      <c r="N292" s="4"/>
      <c r="O292" s="2"/>
      <c r="P292" s="2"/>
    </row>
    <row r="293" spans="1:16" ht="21" customHeight="1">
      <c r="A293" s="2"/>
      <c r="B293" s="2"/>
      <c r="C293" s="2"/>
      <c r="D293" s="2"/>
      <c r="E293" s="2"/>
      <c r="F293" s="2"/>
      <c r="G293" s="2"/>
      <c r="H293" s="4"/>
      <c r="I293" s="2"/>
      <c r="J293" s="2"/>
      <c r="K293" s="2"/>
      <c r="L293" s="2"/>
      <c r="M293" s="4"/>
      <c r="N293" s="4"/>
      <c r="O293" s="2"/>
      <c r="P293" s="2"/>
    </row>
    <row r="294" spans="1:16" ht="21" customHeight="1">
      <c r="A294" s="2"/>
      <c r="B294" s="2"/>
      <c r="C294" s="2"/>
      <c r="D294" s="2"/>
      <c r="E294" s="2"/>
      <c r="F294" s="2"/>
      <c r="G294" s="2"/>
      <c r="H294" s="4"/>
      <c r="I294" s="2"/>
      <c r="J294" s="2"/>
      <c r="K294" s="2"/>
      <c r="L294" s="2"/>
      <c r="M294" s="4"/>
      <c r="N294" s="4"/>
      <c r="O294" s="2"/>
      <c r="P294" s="2"/>
    </row>
    <row r="295" spans="1:16" ht="21" customHeight="1">
      <c r="A295" s="2"/>
      <c r="B295" s="2"/>
      <c r="C295" s="2"/>
      <c r="D295" s="2"/>
      <c r="E295" s="2"/>
      <c r="F295" s="2"/>
      <c r="G295" s="2"/>
      <c r="H295" s="4"/>
      <c r="I295" s="2"/>
      <c r="J295" s="2"/>
      <c r="K295" s="2"/>
      <c r="L295" s="2"/>
      <c r="M295" s="4"/>
      <c r="N295" s="4"/>
      <c r="O295" s="2"/>
      <c r="P295" s="2"/>
    </row>
    <row r="296" spans="1:16" ht="21" customHeight="1">
      <c r="A296" s="2"/>
      <c r="B296" s="2"/>
      <c r="C296" s="2"/>
      <c r="D296" s="2"/>
      <c r="E296" s="2"/>
      <c r="F296" s="2"/>
      <c r="G296" s="2"/>
      <c r="H296" s="4"/>
      <c r="I296" s="2"/>
      <c r="J296" s="2"/>
      <c r="K296" s="2"/>
      <c r="L296" s="2"/>
      <c r="M296" s="4"/>
      <c r="N296" s="4"/>
      <c r="O296" s="2"/>
      <c r="P296" s="2"/>
    </row>
    <row r="297" spans="1:16" ht="21" customHeight="1">
      <c r="A297" s="2"/>
      <c r="B297" s="2"/>
      <c r="C297" s="2"/>
      <c r="D297" s="2"/>
      <c r="E297" s="2"/>
      <c r="F297" s="2"/>
      <c r="G297" s="2"/>
      <c r="H297" s="4"/>
      <c r="I297" s="2"/>
      <c r="J297" s="2"/>
      <c r="K297" s="2"/>
      <c r="L297" s="2"/>
      <c r="M297" s="4"/>
      <c r="N297" s="4"/>
      <c r="O297" s="2"/>
      <c r="P297" s="2"/>
    </row>
    <row r="298" spans="1:16" ht="21" customHeight="1">
      <c r="A298" s="2"/>
      <c r="B298" s="2"/>
      <c r="C298" s="2"/>
      <c r="D298" s="2"/>
      <c r="E298" s="2"/>
      <c r="F298" s="2"/>
      <c r="G298" s="2"/>
      <c r="H298" s="4"/>
      <c r="I298" s="2"/>
      <c r="J298" s="2"/>
      <c r="K298" s="2"/>
      <c r="L298" s="2"/>
      <c r="M298" s="4"/>
      <c r="N298" s="4"/>
      <c r="O298" s="2"/>
      <c r="P298" s="2"/>
    </row>
    <row r="299" spans="1:16" ht="21" customHeight="1">
      <c r="A299" s="2"/>
      <c r="B299" s="2"/>
      <c r="C299" s="2"/>
      <c r="D299" s="2"/>
      <c r="E299" s="2"/>
      <c r="F299" s="2"/>
      <c r="G299" s="2"/>
      <c r="H299" s="4"/>
      <c r="I299" s="2"/>
      <c r="J299" s="2"/>
      <c r="K299" s="2"/>
      <c r="L299" s="2"/>
      <c r="M299" s="4"/>
      <c r="N299" s="4"/>
      <c r="O299" s="2"/>
      <c r="P299" s="2"/>
    </row>
    <row r="300" spans="1:16" ht="21" customHeight="1">
      <c r="A300" s="2"/>
      <c r="B300" s="2"/>
      <c r="C300" s="2"/>
      <c r="D300" s="2"/>
      <c r="E300" s="2"/>
      <c r="F300" s="2"/>
      <c r="G300" s="2"/>
      <c r="H300" s="4"/>
      <c r="I300" s="2"/>
      <c r="J300" s="2"/>
      <c r="K300" s="2"/>
      <c r="L300" s="2"/>
      <c r="M300" s="4"/>
      <c r="N300" s="4"/>
      <c r="O300" s="2"/>
      <c r="P300" s="2"/>
    </row>
    <row r="301" spans="1:16" ht="21" customHeight="1">
      <c r="A301" s="2"/>
      <c r="B301" s="2"/>
      <c r="C301" s="2"/>
      <c r="D301" s="2"/>
      <c r="E301" s="2"/>
      <c r="F301" s="2"/>
      <c r="G301" s="2"/>
      <c r="H301" s="4"/>
      <c r="I301" s="2"/>
      <c r="J301" s="2"/>
      <c r="K301" s="2"/>
      <c r="L301" s="2"/>
      <c r="M301" s="4"/>
      <c r="N301" s="4"/>
      <c r="O301" s="2"/>
      <c r="P301" s="2"/>
    </row>
    <row r="302" spans="1:16" ht="21" customHeight="1">
      <c r="A302" s="2"/>
      <c r="B302" s="2"/>
      <c r="C302" s="2"/>
      <c r="D302" s="2"/>
      <c r="E302" s="2"/>
      <c r="F302" s="2"/>
      <c r="G302" s="2"/>
      <c r="H302" s="4"/>
      <c r="I302" s="2"/>
      <c r="J302" s="2"/>
      <c r="K302" s="2"/>
      <c r="L302" s="2"/>
      <c r="M302" s="4"/>
      <c r="N302" s="4"/>
      <c r="O302" s="2"/>
      <c r="P302" s="2"/>
    </row>
    <row r="303" spans="1:16" ht="21" customHeight="1">
      <c r="A303" s="2"/>
      <c r="B303" s="2"/>
      <c r="C303" s="2"/>
      <c r="D303" s="2"/>
      <c r="E303" s="2"/>
      <c r="F303" s="2"/>
      <c r="G303" s="2"/>
      <c r="H303" s="4"/>
      <c r="I303" s="2"/>
      <c r="J303" s="2"/>
      <c r="K303" s="2"/>
      <c r="L303" s="2"/>
      <c r="M303" s="4"/>
      <c r="N303" s="4"/>
      <c r="O303" s="2"/>
      <c r="P303" s="2"/>
    </row>
    <row r="304" spans="1:16" ht="21" customHeight="1">
      <c r="A304" s="2"/>
      <c r="B304" s="2"/>
      <c r="C304" s="2"/>
      <c r="D304" s="2"/>
      <c r="E304" s="2"/>
      <c r="F304" s="2"/>
      <c r="G304" s="2"/>
      <c r="H304" s="4"/>
      <c r="I304" s="2"/>
      <c r="J304" s="2"/>
      <c r="K304" s="2"/>
      <c r="L304" s="2"/>
      <c r="M304" s="4"/>
      <c r="N304" s="4"/>
      <c r="O304" s="2"/>
      <c r="P304" s="2"/>
    </row>
    <row r="305" spans="1:16" ht="21" customHeight="1">
      <c r="A305" s="2"/>
      <c r="B305" s="2"/>
      <c r="C305" s="2"/>
      <c r="D305" s="2"/>
      <c r="E305" s="2"/>
      <c r="F305" s="2"/>
      <c r="G305" s="2"/>
      <c r="H305" s="4"/>
      <c r="I305" s="2"/>
      <c r="J305" s="2"/>
      <c r="K305" s="2"/>
      <c r="L305" s="2"/>
      <c r="M305" s="4"/>
      <c r="N305" s="4"/>
      <c r="O305" s="2"/>
      <c r="P305" s="2"/>
    </row>
    <row r="306" spans="1:16" ht="21" customHeight="1">
      <c r="A306" s="2"/>
      <c r="B306" s="2"/>
      <c r="C306" s="2"/>
      <c r="D306" s="2"/>
      <c r="E306" s="2"/>
      <c r="F306" s="2"/>
      <c r="G306" s="2"/>
      <c r="H306" s="4"/>
      <c r="I306" s="2"/>
      <c r="J306" s="2"/>
      <c r="K306" s="2"/>
      <c r="L306" s="2"/>
      <c r="M306" s="4"/>
      <c r="N306" s="4"/>
      <c r="O306" s="2"/>
      <c r="P306" s="2"/>
    </row>
    <row r="307" spans="1:16" ht="21" customHeight="1">
      <c r="A307" s="2"/>
      <c r="B307" s="2"/>
      <c r="C307" s="2"/>
      <c r="D307" s="2"/>
      <c r="E307" s="2"/>
      <c r="F307" s="2"/>
      <c r="G307" s="2"/>
      <c r="H307" s="4"/>
      <c r="I307" s="2"/>
      <c r="J307" s="2"/>
      <c r="K307" s="2"/>
      <c r="L307" s="2"/>
      <c r="M307" s="4"/>
      <c r="N307" s="4"/>
      <c r="O307" s="2"/>
      <c r="P307" s="2"/>
    </row>
    <row r="308" spans="1:16" ht="21" customHeight="1">
      <c r="A308" s="2"/>
      <c r="B308" s="2"/>
      <c r="C308" s="2"/>
      <c r="D308" s="2"/>
      <c r="E308" s="2"/>
      <c r="F308" s="2"/>
      <c r="G308" s="2"/>
      <c r="H308" s="4"/>
      <c r="I308" s="2"/>
      <c r="J308" s="2"/>
      <c r="K308" s="2"/>
      <c r="L308" s="2"/>
      <c r="M308" s="4"/>
      <c r="N308" s="4"/>
      <c r="O308" s="2"/>
      <c r="P308" s="2"/>
    </row>
    <row r="309" spans="1:16" ht="21" customHeight="1">
      <c r="A309" s="2"/>
      <c r="B309" s="2"/>
      <c r="C309" s="2"/>
      <c r="D309" s="2"/>
      <c r="E309" s="2"/>
      <c r="F309" s="2"/>
      <c r="G309" s="2"/>
      <c r="H309" s="4"/>
      <c r="I309" s="2"/>
      <c r="J309" s="2"/>
      <c r="K309" s="2"/>
      <c r="L309" s="2"/>
      <c r="M309" s="4"/>
      <c r="N309" s="4"/>
      <c r="O309" s="2"/>
      <c r="P309" s="2"/>
    </row>
    <row r="310" spans="1:16" ht="21" customHeight="1">
      <c r="A310" s="2"/>
      <c r="B310" s="2"/>
      <c r="C310" s="2"/>
      <c r="D310" s="2"/>
      <c r="E310" s="2"/>
      <c r="F310" s="2"/>
      <c r="G310" s="2"/>
      <c r="H310" s="4"/>
      <c r="I310" s="2"/>
      <c r="J310" s="2"/>
      <c r="K310" s="2"/>
      <c r="L310" s="2"/>
      <c r="M310" s="4"/>
      <c r="N310" s="4"/>
      <c r="O310" s="2"/>
      <c r="P310" s="2"/>
    </row>
    <row r="311" spans="1:16" ht="21" customHeight="1">
      <c r="A311" s="2"/>
      <c r="B311" s="2"/>
      <c r="C311" s="2"/>
      <c r="D311" s="2"/>
      <c r="E311" s="2"/>
      <c r="F311" s="2"/>
      <c r="G311" s="2"/>
      <c r="H311" s="4"/>
      <c r="I311" s="2"/>
      <c r="J311" s="2"/>
      <c r="K311" s="2"/>
      <c r="L311" s="2"/>
      <c r="M311" s="4"/>
      <c r="N311" s="4"/>
      <c r="O311" s="2"/>
      <c r="P311" s="2"/>
    </row>
    <row r="312" spans="1:16" ht="21" customHeight="1">
      <c r="A312" s="2"/>
      <c r="B312" s="2"/>
      <c r="C312" s="2"/>
      <c r="D312" s="2"/>
      <c r="E312" s="2"/>
      <c r="F312" s="2"/>
      <c r="G312" s="2"/>
      <c r="H312" s="4"/>
      <c r="I312" s="2"/>
      <c r="J312" s="2"/>
      <c r="K312" s="2"/>
      <c r="L312" s="2"/>
      <c r="M312" s="4"/>
      <c r="N312" s="4"/>
      <c r="O312" s="2"/>
      <c r="P312" s="2"/>
    </row>
    <row r="313" spans="1:16" ht="21" customHeight="1">
      <c r="A313" s="2"/>
      <c r="B313" s="2"/>
      <c r="C313" s="2"/>
      <c r="D313" s="2"/>
      <c r="E313" s="2"/>
      <c r="F313" s="2"/>
      <c r="G313" s="2"/>
      <c r="H313" s="4"/>
      <c r="I313" s="2"/>
      <c r="J313" s="2"/>
      <c r="K313" s="2"/>
      <c r="L313" s="2"/>
      <c r="M313" s="4"/>
      <c r="N313" s="4"/>
      <c r="O313" s="2"/>
      <c r="P313" s="2"/>
    </row>
    <row r="314" spans="1:16" ht="21" customHeight="1">
      <c r="A314" s="2"/>
      <c r="B314" s="2"/>
      <c r="C314" s="2"/>
      <c r="D314" s="2"/>
      <c r="E314" s="2"/>
      <c r="F314" s="2"/>
      <c r="G314" s="2"/>
      <c r="H314" s="4"/>
      <c r="I314" s="2"/>
      <c r="J314" s="2"/>
      <c r="K314" s="2"/>
      <c r="L314" s="2"/>
      <c r="M314" s="4"/>
      <c r="N314" s="4"/>
      <c r="O314" s="2"/>
      <c r="P314" s="2"/>
    </row>
    <row r="315" spans="1:16" ht="21" customHeight="1">
      <c r="A315" s="2"/>
      <c r="B315" s="2"/>
      <c r="C315" s="2"/>
      <c r="D315" s="2"/>
      <c r="E315" s="2"/>
      <c r="F315" s="2"/>
      <c r="G315" s="2"/>
      <c r="H315" s="4"/>
      <c r="I315" s="2"/>
      <c r="J315" s="2"/>
      <c r="K315" s="2"/>
      <c r="L315" s="2"/>
      <c r="M315" s="4"/>
      <c r="N315" s="4"/>
      <c r="O315" s="2"/>
      <c r="P315" s="2"/>
    </row>
    <row r="316" spans="1:16" ht="21" customHeight="1">
      <c r="A316" s="2"/>
      <c r="B316" s="2"/>
      <c r="C316" s="2"/>
      <c r="D316" s="2"/>
      <c r="E316" s="2"/>
      <c r="F316" s="2"/>
      <c r="G316" s="2"/>
      <c r="H316" s="4"/>
      <c r="I316" s="2"/>
      <c r="J316" s="2"/>
      <c r="K316" s="2"/>
      <c r="L316" s="2"/>
      <c r="M316" s="4"/>
      <c r="N316" s="4"/>
      <c r="O316" s="2"/>
      <c r="P316" s="2"/>
    </row>
    <row r="317" spans="1:16" ht="21" customHeight="1">
      <c r="A317" s="2"/>
      <c r="B317" s="2"/>
      <c r="C317" s="2"/>
      <c r="D317" s="2"/>
      <c r="E317" s="2"/>
      <c r="F317" s="2"/>
      <c r="G317" s="2"/>
      <c r="H317" s="4"/>
      <c r="I317" s="2"/>
      <c r="J317" s="2"/>
      <c r="K317" s="2"/>
      <c r="L317" s="2"/>
      <c r="M317" s="4"/>
      <c r="N317" s="4"/>
      <c r="O317" s="2"/>
      <c r="P317" s="2"/>
    </row>
    <row r="318" spans="1:16" ht="21" customHeight="1">
      <c r="A318" s="2"/>
      <c r="B318" s="2"/>
      <c r="C318" s="2"/>
      <c r="D318" s="2"/>
      <c r="E318" s="2"/>
      <c r="F318" s="2"/>
      <c r="G318" s="2"/>
      <c r="H318" s="4"/>
      <c r="I318" s="2"/>
      <c r="J318" s="2"/>
      <c r="K318" s="2"/>
      <c r="L318" s="2"/>
      <c r="M318" s="4"/>
      <c r="N318" s="4"/>
      <c r="O318" s="2"/>
      <c r="P318" s="2"/>
    </row>
    <row r="319" spans="1:16" ht="21" customHeight="1">
      <c r="A319" s="2"/>
      <c r="B319" s="2"/>
      <c r="C319" s="2"/>
      <c r="D319" s="2"/>
      <c r="E319" s="2"/>
      <c r="F319" s="2"/>
      <c r="G319" s="2"/>
      <c r="H319" s="4"/>
      <c r="I319" s="2"/>
      <c r="J319" s="2"/>
      <c r="K319" s="2"/>
      <c r="L319" s="2"/>
      <c r="M319" s="4"/>
      <c r="N319" s="4"/>
      <c r="O319" s="2"/>
      <c r="P319" s="2"/>
    </row>
    <row r="320" spans="1:16" ht="21" customHeight="1">
      <c r="A320" s="2"/>
      <c r="B320" s="2"/>
      <c r="C320" s="2"/>
      <c r="D320" s="2"/>
      <c r="E320" s="2"/>
      <c r="F320" s="2"/>
      <c r="G320" s="2"/>
      <c r="H320" s="4"/>
      <c r="I320" s="2"/>
      <c r="J320" s="2"/>
      <c r="K320" s="2"/>
      <c r="L320" s="2"/>
      <c r="M320" s="4"/>
      <c r="N320" s="4"/>
      <c r="O320" s="2"/>
      <c r="P320" s="2"/>
    </row>
    <row r="321" spans="1:16" ht="21" customHeight="1">
      <c r="A321" s="2"/>
      <c r="B321" s="2"/>
      <c r="C321" s="2"/>
      <c r="D321" s="2"/>
      <c r="E321" s="2"/>
      <c r="F321" s="2"/>
      <c r="G321" s="2"/>
      <c r="H321" s="4"/>
      <c r="I321" s="2"/>
      <c r="J321" s="2"/>
      <c r="K321" s="2"/>
      <c r="L321" s="2"/>
      <c r="M321" s="4"/>
      <c r="N321" s="4"/>
      <c r="O321" s="2"/>
      <c r="P321" s="2"/>
    </row>
    <row r="322" spans="1:16" ht="21" customHeight="1">
      <c r="A322" s="2"/>
      <c r="B322" s="2"/>
      <c r="C322" s="2"/>
      <c r="D322" s="2"/>
      <c r="E322" s="2"/>
      <c r="F322" s="2"/>
      <c r="G322" s="2"/>
      <c r="H322" s="4"/>
      <c r="I322" s="2"/>
      <c r="J322" s="2"/>
      <c r="K322" s="2"/>
      <c r="L322" s="2"/>
      <c r="M322" s="4"/>
      <c r="N322" s="4"/>
      <c r="O322" s="2"/>
      <c r="P322" s="2"/>
    </row>
    <row r="323" spans="1:16" ht="21" customHeight="1">
      <c r="A323" s="2"/>
      <c r="B323" s="2"/>
      <c r="C323" s="2"/>
      <c r="D323" s="2"/>
      <c r="E323" s="2"/>
      <c r="F323" s="2"/>
      <c r="G323" s="2"/>
      <c r="H323" s="4"/>
      <c r="I323" s="2"/>
      <c r="J323" s="2"/>
      <c r="K323" s="2"/>
      <c r="L323" s="2"/>
      <c r="M323" s="4"/>
      <c r="N323" s="4"/>
      <c r="O323" s="2"/>
      <c r="P323" s="2"/>
    </row>
    <row r="324" spans="1:16" ht="21" customHeight="1">
      <c r="A324" s="2"/>
      <c r="B324" s="2"/>
      <c r="C324" s="2"/>
      <c r="D324" s="2"/>
      <c r="E324" s="2"/>
      <c r="F324" s="2"/>
      <c r="G324" s="2"/>
      <c r="H324" s="4"/>
      <c r="I324" s="2"/>
      <c r="J324" s="2"/>
      <c r="K324" s="2"/>
      <c r="L324" s="2"/>
      <c r="M324" s="4"/>
      <c r="N324" s="4"/>
      <c r="O324" s="2"/>
      <c r="P324" s="2"/>
    </row>
    <row r="325" spans="1:16" ht="21" customHeight="1">
      <c r="A325" s="2"/>
      <c r="B325" s="2"/>
      <c r="C325" s="2"/>
      <c r="D325" s="2"/>
      <c r="E325" s="2"/>
      <c r="F325" s="2"/>
      <c r="G325" s="2"/>
      <c r="H325" s="4"/>
      <c r="I325" s="2"/>
      <c r="J325" s="2"/>
      <c r="K325" s="2"/>
      <c r="L325" s="2"/>
      <c r="M325" s="4"/>
      <c r="N325" s="4"/>
      <c r="O325" s="2"/>
      <c r="P325" s="2"/>
    </row>
    <row r="326" spans="1:16" ht="21" customHeight="1">
      <c r="A326" s="2"/>
      <c r="B326" s="2"/>
      <c r="C326" s="2"/>
      <c r="D326" s="2"/>
      <c r="E326" s="2"/>
      <c r="F326" s="2"/>
      <c r="G326" s="2"/>
      <c r="H326" s="4"/>
      <c r="I326" s="2"/>
      <c r="J326" s="2"/>
      <c r="K326" s="2"/>
      <c r="L326" s="2"/>
      <c r="M326" s="4"/>
      <c r="N326" s="4"/>
      <c r="O326" s="2"/>
      <c r="P326" s="2"/>
    </row>
    <row r="327" spans="1:16" ht="21" customHeight="1">
      <c r="A327" s="2"/>
      <c r="B327" s="2"/>
      <c r="C327" s="2"/>
      <c r="D327" s="2"/>
      <c r="E327" s="2"/>
      <c r="F327" s="2"/>
      <c r="G327" s="2"/>
      <c r="H327" s="4"/>
      <c r="I327" s="2"/>
      <c r="J327" s="2"/>
      <c r="K327" s="2"/>
      <c r="L327" s="2"/>
      <c r="M327" s="4"/>
      <c r="N327" s="4"/>
      <c r="O327" s="2"/>
      <c r="P327" s="2"/>
    </row>
    <row r="328" spans="1:16" ht="21" customHeight="1">
      <c r="A328" s="2"/>
      <c r="B328" s="2"/>
      <c r="C328" s="2"/>
      <c r="D328" s="2"/>
      <c r="E328" s="2"/>
      <c r="F328" s="2"/>
      <c r="G328" s="2"/>
      <c r="H328" s="4"/>
      <c r="I328" s="2"/>
      <c r="J328" s="2"/>
      <c r="K328" s="2"/>
      <c r="L328" s="2"/>
      <c r="M328" s="4"/>
      <c r="N328" s="4"/>
      <c r="O328" s="2"/>
      <c r="P328" s="2"/>
    </row>
    <row r="329" spans="1:16" ht="21" customHeight="1">
      <c r="A329" s="2"/>
      <c r="B329" s="2"/>
      <c r="C329" s="2"/>
      <c r="D329" s="2"/>
      <c r="E329" s="2"/>
      <c r="F329" s="2"/>
      <c r="G329" s="2"/>
      <c r="H329" s="4"/>
      <c r="I329" s="2"/>
      <c r="J329" s="2"/>
      <c r="K329" s="2"/>
      <c r="L329" s="2"/>
      <c r="M329" s="4"/>
      <c r="N329" s="4"/>
      <c r="O329" s="2"/>
      <c r="P329" s="2"/>
    </row>
    <row r="330" spans="1:16" ht="21" customHeight="1">
      <c r="A330" s="2"/>
      <c r="B330" s="2"/>
      <c r="C330" s="2"/>
      <c r="D330" s="2"/>
      <c r="E330" s="2"/>
      <c r="F330" s="2"/>
      <c r="G330" s="2"/>
      <c r="H330" s="4"/>
      <c r="I330" s="2"/>
      <c r="J330" s="2"/>
      <c r="K330" s="2"/>
      <c r="L330" s="2"/>
      <c r="M330" s="4"/>
      <c r="N330" s="4"/>
      <c r="O330" s="2"/>
      <c r="P330" s="2"/>
    </row>
    <row r="331" spans="1:16" ht="21" customHeight="1">
      <c r="A331" s="2"/>
      <c r="B331" s="2"/>
      <c r="C331" s="2"/>
      <c r="D331" s="2"/>
      <c r="E331" s="2"/>
      <c r="F331" s="2"/>
      <c r="G331" s="2"/>
      <c r="H331" s="4"/>
      <c r="I331" s="2"/>
      <c r="J331" s="2"/>
      <c r="K331" s="2"/>
      <c r="L331" s="2"/>
      <c r="M331" s="4"/>
      <c r="N331" s="4"/>
      <c r="O331" s="2"/>
      <c r="P331" s="2"/>
    </row>
    <row r="332" spans="1:16" ht="21" customHeight="1">
      <c r="A332" s="2"/>
      <c r="B332" s="2"/>
      <c r="C332" s="2"/>
      <c r="D332" s="2"/>
      <c r="E332" s="2"/>
      <c r="F332" s="2"/>
      <c r="G332" s="2"/>
      <c r="H332" s="4"/>
      <c r="I332" s="2"/>
      <c r="J332" s="2"/>
      <c r="K332" s="2"/>
      <c r="L332" s="2"/>
      <c r="M332" s="4"/>
      <c r="N332" s="4"/>
      <c r="O332" s="2"/>
      <c r="P332" s="2"/>
    </row>
    <row r="333" spans="1:16" ht="21" customHeight="1">
      <c r="A333" s="2"/>
      <c r="B333" s="2"/>
      <c r="C333" s="2"/>
      <c r="D333" s="2"/>
      <c r="E333" s="2"/>
      <c r="F333" s="2"/>
      <c r="G333" s="2"/>
      <c r="H333" s="4"/>
      <c r="I333" s="2"/>
      <c r="J333" s="2"/>
      <c r="K333" s="2"/>
      <c r="L333" s="2"/>
      <c r="M333" s="4"/>
      <c r="N333" s="4"/>
      <c r="O333" s="2"/>
      <c r="P333" s="2"/>
    </row>
    <row r="334" spans="1:16" ht="21" customHeight="1">
      <c r="A334" s="2"/>
      <c r="B334" s="2"/>
      <c r="C334" s="2"/>
      <c r="D334" s="2"/>
      <c r="E334" s="2"/>
      <c r="F334" s="2"/>
      <c r="G334" s="2"/>
      <c r="H334" s="4"/>
      <c r="I334" s="2"/>
      <c r="J334" s="2"/>
      <c r="K334" s="2"/>
      <c r="L334" s="2"/>
      <c r="M334" s="4"/>
      <c r="N334" s="4"/>
      <c r="O334" s="2"/>
      <c r="P334" s="2"/>
    </row>
    <row r="335" spans="1:16" ht="21" customHeight="1">
      <c r="A335" s="2"/>
      <c r="B335" s="2"/>
      <c r="C335" s="2"/>
      <c r="D335" s="2"/>
      <c r="E335" s="2"/>
      <c r="F335" s="2"/>
      <c r="G335" s="2"/>
      <c r="H335" s="4"/>
      <c r="I335" s="2"/>
      <c r="J335" s="2"/>
      <c r="K335" s="2"/>
      <c r="L335" s="2"/>
      <c r="M335" s="4"/>
      <c r="N335" s="4"/>
      <c r="O335" s="2"/>
      <c r="P335" s="2"/>
    </row>
    <row r="336" spans="1:16" ht="21" customHeight="1">
      <c r="A336" s="2"/>
      <c r="B336" s="2"/>
      <c r="C336" s="2"/>
      <c r="D336" s="2"/>
      <c r="E336" s="2"/>
      <c r="F336" s="2"/>
      <c r="G336" s="2"/>
      <c r="H336" s="4"/>
      <c r="I336" s="2"/>
      <c r="J336" s="2"/>
      <c r="K336" s="2"/>
      <c r="L336" s="2"/>
      <c r="M336" s="4"/>
      <c r="N336" s="4"/>
      <c r="O336" s="2"/>
      <c r="P336" s="2"/>
    </row>
    <row r="337" spans="1:16" ht="21" customHeight="1">
      <c r="A337" s="2"/>
      <c r="B337" s="2"/>
      <c r="C337" s="2"/>
      <c r="D337" s="2"/>
      <c r="E337" s="2"/>
      <c r="F337" s="2"/>
      <c r="G337" s="2"/>
      <c r="H337" s="4"/>
      <c r="I337" s="2"/>
      <c r="J337" s="2"/>
      <c r="K337" s="2"/>
      <c r="L337" s="2"/>
      <c r="M337" s="4"/>
      <c r="N337" s="4"/>
      <c r="O337" s="2"/>
      <c r="P337" s="2"/>
    </row>
    <row r="338" spans="1:16" ht="21" customHeight="1">
      <c r="A338" s="2"/>
      <c r="B338" s="2"/>
      <c r="C338" s="2"/>
      <c r="D338" s="2"/>
      <c r="E338" s="2"/>
      <c r="F338" s="2"/>
      <c r="G338" s="2"/>
      <c r="H338" s="4"/>
      <c r="I338" s="2"/>
      <c r="J338" s="2"/>
      <c r="K338" s="2"/>
      <c r="L338" s="2"/>
      <c r="M338" s="4"/>
      <c r="N338" s="4"/>
      <c r="O338" s="2"/>
      <c r="P338" s="2"/>
    </row>
    <row r="339" spans="1:16" ht="21" customHeight="1">
      <c r="A339" s="2"/>
      <c r="B339" s="2"/>
      <c r="C339" s="2"/>
      <c r="D339" s="2"/>
      <c r="E339" s="2"/>
      <c r="F339" s="2"/>
      <c r="G339" s="2"/>
      <c r="H339" s="4"/>
      <c r="I339" s="2"/>
      <c r="J339" s="2"/>
      <c r="K339" s="2"/>
      <c r="L339" s="2"/>
      <c r="M339" s="4"/>
      <c r="N339" s="4"/>
      <c r="O339" s="2"/>
      <c r="P339" s="2"/>
    </row>
    <row r="340" spans="1:16" ht="21" customHeight="1">
      <c r="A340" s="2"/>
      <c r="B340" s="2"/>
      <c r="C340" s="2"/>
      <c r="D340" s="2"/>
      <c r="E340" s="2"/>
      <c r="F340" s="2"/>
      <c r="G340" s="2"/>
      <c r="H340" s="4"/>
      <c r="I340" s="2"/>
      <c r="J340" s="2"/>
      <c r="K340" s="2"/>
      <c r="L340" s="2"/>
      <c r="M340" s="4"/>
      <c r="N340" s="4"/>
      <c r="O340" s="2"/>
      <c r="P340" s="2"/>
    </row>
    <row r="341" spans="1:16" ht="21" customHeight="1">
      <c r="A341" s="2"/>
      <c r="B341" s="2"/>
      <c r="C341" s="2"/>
      <c r="D341" s="2"/>
      <c r="E341" s="2"/>
      <c r="F341" s="2"/>
      <c r="G341" s="2"/>
      <c r="H341" s="4"/>
      <c r="I341" s="2"/>
      <c r="J341" s="2"/>
      <c r="K341" s="2"/>
      <c r="L341" s="2"/>
      <c r="M341" s="4"/>
      <c r="N341" s="4"/>
      <c r="O341" s="2"/>
      <c r="P341" s="2"/>
    </row>
    <row r="342" spans="1:16" ht="21" customHeight="1">
      <c r="A342" s="2"/>
      <c r="B342" s="2"/>
      <c r="C342" s="2"/>
      <c r="D342" s="2"/>
      <c r="E342" s="2"/>
      <c r="F342" s="2"/>
      <c r="G342" s="2"/>
      <c r="H342" s="4"/>
      <c r="I342" s="2"/>
      <c r="J342" s="2"/>
      <c r="K342" s="2"/>
      <c r="L342" s="2"/>
      <c r="M342" s="4"/>
      <c r="N342" s="4"/>
      <c r="O342" s="2"/>
      <c r="P342" s="2"/>
    </row>
    <row r="343" spans="1:16" ht="21" customHeight="1">
      <c r="A343" s="2"/>
      <c r="B343" s="2"/>
      <c r="C343" s="2"/>
      <c r="D343" s="2"/>
      <c r="E343" s="2"/>
      <c r="F343" s="2"/>
      <c r="G343" s="2"/>
      <c r="H343" s="4"/>
      <c r="I343" s="2"/>
      <c r="J343" s="2"/>
      <c r="K343" s="2"/>
      <c r="L343" s="2"/>
      <c r="M343" s="4"/>
      <c r="N343" s="4"/>
      <c r="O343" s="2"/>
      <c r="P343" s="2"/>
    </row>
    <row r="344" spans="1:16" ht="21" customHeight="1">
      <c r="A344" s="2"/>
      <c r="B344" s="2"/>
      <c r="C344" s="2"/>
      <c r="D344" s="2"/>
      <c r="E344" s="2"/>
      <c r="F344" s="2"/>
      <c r="G344" s="2"/>
      <c r="H344" s="4"/>
      <c r="I344" s="2"/>
      <c r="J344" s="2"/>
      <c r="K344" s="2"/>
      <c r="L344" s="2"/>
      <c r="M344" s="4"/>
      <c r="N344" s="4"/>
      <c r="O344" s="2"/>
      <c r="P344" s="2"/>
    </row>
    <row r="345" spans="1:16" ht="21" customHeight="1">
      <c r="A345" s="2"/>
      <c r="B345" s="2"/>
      <c r="C345" s="2"/>
      <c r="D345" s="2"/>
      <c r="E345" s="2"/>
      <c r="F345" s="2"/>
      <c r="G345" s="2"/>
      <c r="H345" s="4"/>
      <c r="I345" s="2"/>
      <c r="J345" s="2"/>
      <c r="K345" s="2"/>
      <c r="L345" s="2"/>
      <c r="M345" s="4"/>
      <c r="N345" s="4"/>
      <c r="O345" s="2"/>
      <c r="P345" s="2"/>
    </row>
    <row r="346" spans="1:16" ht="21" customHeight="1">
      <c r="A346" s="2"/>
      <c r="B346" s="2"/>
      <c r="C346" s="2"/>
      <c r="D346" s="2"/>
      <c r="E346" s="2"/>
      <c r="F346" s="2"/>
      <c r="G346" s="2"/>
      <c r="H346" s="4"/>
      <c r="I346" s="2"/>
      <c r="J346" s="2"/>
      <c r="K346" s="2"/>
      <c r="L346" s="2"/>
      <c r="M346" s="4"/>
      <c r="N346" s="4"/>
      <c r="O346" s="2"/>
      <c r="P346" s="2"/>
    </row>
    <row r="347" spans="1:16" ht="21" customHeight="1">
      <c r="A347" s="2"/>
      <c r="B347" s="2"/>
      <c r="C347" s="2"/>
      <c r="D347" s="2"/>
      <c r="E347" s="2"/>
      <c r="F347" s="2"/>
      <c r="G347" s="2"/>
      <c r="H347" s="4"/>
      <c r="I347" s="2"/>
      <c r="J347" s="2"/>
      <c r="K347" s="2"/>
      <c r="L347" s="2"/>
      <c r="M347" s="4"/>
      <c r="N347" s="4"/>
      <c r="O347" s="2"/>
      <c r="P347" s="2"/>
    </row>
    <row r="348" spans="1:16" ht="21" customHeight="1">
      <c r="A348" s="2"/>
      <c r="B348" s="2"/>
      <c r="C348" s="2"/>
      <c r="D348" s="2"/>
      <c r="E348" s="2"/>
      <c r="F348" s="2"/>
      <c r="G348" s="2"/>
      <c r="H348" s="4"/>
      <c r="I348" s="2"/>
      <c r="J348" s="2"/>
      <c r="K348" s="2"/>
      <c r="L348" s="2"/>
      <c r="M348" s="4"/>
      <c r="N348" s="4"/>
      <c r="O348" s="2"/>
      <c r="P348" s="2"/>
    </row>
    <row r="349" spans="1:16" ht="21" customHeight="1">
      <c r="A349" s="2"/>
      <c r="B349" s="2"/>
      <c r="C349" s="2"/>
      <c r="D349" s="2"/>
      <c r="E349" s="2"/>
      <c r="F349" s="2"/>
      <c r="G349" s="2"/>
      <c r="H349" s="4"/>
      <c r="I349" s="2"/>
      <c r="J349" s="2"/>
      <c r="K349" s="2"/>
      <c r="L349" s="2"/>
      <c r="M349" s="4"/>
      <c r="N349" s="4"/>
      <c r="O349" s="2"/>
      <c r="P349" s="2"/>
    </row>
    <row r="350" spans="1:16" ht="21" customHeight="1">
      <c r="A350" s="2"/>
      <c r="B350" s="2"/>
      <c r="C350" s="2"/>
      <c r="D350" s="2"/>
      <c r="E350" s="2"/>
      <c r="F350" s="2"/>
      <c r="G350" s="2"/>
      <c r="H350" s="4"/>
      <c r="I350" s="2"/>
      <c r="J350" s="2"/>
      <c r="K350" s="2"/>
      <c r="L350" s="2"/>
      <c r="M350" s="4"/>
      <c r="N350" s="4"/>
      <c r="O350" s="2"/>
      <c r="P350" s="2"/>
    </row>
    <row r="351" spans="1:16" ht="21" customHeight="1">
      <c r="A351" s="2"/>
      <c r="B351" s="2"/>
      <c r="C351" s="2"/>
      <c r="D351" s="2"/>
      <c r="E351" s="2"/>
      <c r="F351" s="2"/>
      <c r="G351" s="2"/>
      <c r="H351" s="4"/>
      <c r="I351" s="2"/>
      <c r="J351" s="2"/>
      <c r="K351" s="2"/>
      <c r="L351" s="2"/>
      <c r="M351" s="4"/>
      <c r="N351" s="4"/>
      <c r="O351" s="2"/>
      <c r="P351" s="2"/>
    </row>
    <row r="352" spans="1:16" ht="21" customHeight="1">
      <c r="A352" s="2"/>
      <c r="B352" s="2"/>
      <c r="C352" s="2"/>
      <c r="D352" s="2"/>
      <c r="E352" s="2"/>
      <c r="F352" s="2"/>
      <c r="G352" s="2"/>
      <c r="H352" s="4"/>
      <c r="I352" s="2"/>
      <c r="J352" s="2"/>
      <c r="K352" s="2"/>
      <c r="L352" s="2"/>
      <c r="M352" s="4"/>
      <c r="N352" s="4"/>
      <c r="O352" s="2"/>
      <c r="P352" s="2"/>
    </row>
    <row r="353" spans="1:16" ht="21" customHeight="1">
      <c r="A353" s="2"/>
      <c r="B353" s="2"/>
      <c r="C353" s="2"/>
      <c r="D353" s="2"/>
      <c r="E353" s="2"/>
      <c r="F353" s="2"/>
      <c r="G353" s="2"/>
      <c r="H353" s="4"/>
      <c r="I353" s="2"/>
      <c r="J353" s="2"/>
      <c r="K353" s="2"/>
      <c r="L353" s="2"/>
      <c r="M353" s="4"/>
      <c r="N353" s="4"/>
      <c r="O353" s="2"/>
      <c r="P353" s="2"/>
    </row>
    <row r="354" spans="1:16" ht="21" customHeight="1">
      <c r="A354" s="2"/>
      <c r="B354" s="2"/>
      <c r="C354" s="2"/>
      <c r="D354" s="2"/>
      <c r="E354" s="2"/>
      <c r="F354" s="2"/>
      <c r="G354" s="2"/>
      <c r="H354" s="4"/>
      <c r="I354" s="2"/>
      <c r="J354" s="2"/>
      <c r="K354" s="2"/>
      <c r="L354" s="2"/>
      <c r="M354" s="4"/>
      <c r="N354" s="4"/>
      <c r="O354" s="2"/>
      <c r="P354" s="2"/>
    </row>
    <row r="355" spans="1:16" ht="21" customHeight="1">
      <c r="A355" s="2"/>
      <c r="B355" s="2"/>
      <c r="C355" s="2"/>
      <c r="D355" s="2"/>
      <c r="E355" s="2"/>
      <c r="F355" s="2"/>
      <c r="G355" s="2"/>
      <c r="H355" s="4"/>
      <c r="I355" s="2"/>
      <c r="J355" s="2"/>
      <c r="K355" s="2"/>
      <c r="L355" s="2"/>
      <c r="M355" s="4"/>
      <c r="N355" s="4"/>
      <c r="O355" s="2"/>
      <c r="P355" s="2"/>
    </row>
    <row r="356" spans="1:16" ht="21" customHeight="1">
      <c r="A356" s="2"/>
      <c r="B356" s="2"/>
      <c r="C356" s="2"/>
      <c r="D356" s="2"/>
      <c r="E356" s="2"/>
      <c r="F356" s="2"/>
      <c r="G356" s="2"/>
      <c r="H356" s="4"/>
      <c r="I356" s="2"/>
      <c r="J356" s="2"/>
      <c r="K356" s="2"/>
      <c r="L356" s="2"/>
      <c r="M356" s="4"/>
      <c r="N356" s="4"/>
      <c r="O356" s="2"/>
      <c r="P356" s="2"/>
    </row>
    <row r="357" spans="1:16" ht="21" customHeight="1">
      <c r="A357" s="2"/>
      <c r="B357" s="2"/>
      <c r="C357" s="2"/>
      <c r="D357" s="2"/>
      <c r="E357" s="2"/>
      <c r="F357" s="2"/>
      <c r="G357" s="2"/>
      <c r="H357" s="4"/>
      <c r="I357" s="2"/>
      <c r="J357" s="2"/>
      <c r="K357" s="2"/>
      <c r="L357" s="2"/>
      <c r="M357" s="4"/>
      <c r="N357" s="4"/>
      <c r="O357" s="2"/>
      <c r="P357" s="2"/>
    </row>
    <row r="358" spans="1:16" ht="21" customHeight="1">
      <c r="A358" s="2"/>
      <c r="B358" s="2"/>
      <c r="C358" s="2"/>
      <c r="D358" s="2"/>
      <c r="E358" s="2"/>
      <c r="F358" s="2"/>
      <c r="G358" s="2"/>
      <c r="H358" s="4"/>
      <c r="I358" s="2"/>
      <c r="J358" s="2"/>
      <c r="K358" s="2"/>
      <c r="L358" s="2"/>
      <c r="M358" s="4"/>
      <c r="N358" s="4"/>
      <c r="O358" s="2"/>
      <c r="P358" s="2"/>
    </row>
    <row r="359" spans="1:16" ht="21" customHeight="1">
      <c r="A359" s="2"/>
      <c r="B359" s="2"/>
      <c r="C359" s="2"/>
      <c r="D359" s="2"/>
      <c r="E359" s="2"/>
      <c r="F359" s="2"/>
      <c r="G359" s="2"/>
      <c r="H359" s="4"/>
      <c r="I359" s="2"/>
      <c r="J359" s="2"/>
      <c r="K359" s="2"/>
      <c r="L359" s="2"/>
      <c r="M359" s="4"/>
      <c r="N359" s="4"/>
      <c r="O359" s="2"/>
      <c r="P359" s="2"/>
    </row>
    <row r="360" spans="1:16" ht="21" customHeight="1">
      <c r="A360" s="2"/>
      <c r="B360" s="2"/>
      <c r="C360" s="2"/>
      <c r="D360" s="2"/>
      <c r="E360" s="2"/>
      <c r="F360" s="2"/>
      <c r="G360" s="2"/>
      <c r="H360" s="4"/>
      <c r="I360" s="2"/>
      <c r="J360" s="2"/>
      <c r="K360" s="2"/>
      <c r="L360" s="2"/>
      <c r="M360" s="4"/>
      <c r="N360" s="4"/>
      <c r="O360" s="2"/>
      <c r="P360" s="2"/>
    </row>
    <row r="361" spans="1:16" ht="21" customHeight="1">
      <c r="A361" s="2"/>
      <c r="B361" s="2"/>
      <c r="C361" s="2"/>
      <c r="D361" s="2"/>
      <c r="E361" s="2"/>
      <c r="F361" s="2"/>
      <c r="G361" s="2"/>
      <c r="H361" s="4"/>
      <c r="I361" s="2"/>
      <c r="J361" s="2"/>
      <c r="K361" s="2"/>
      <c r="L361" s="2"/>
      <c r="M361" s="4"/>
      <c r="N361" s="4"/>
      <c r="O361" s="2"/>
      <c r="P361" s="2"/>
    </row>
    <row r="362" spans="1:16" ht="21" customHeight="1">
      <c r="A362" s="2"/>
      <c r="B362" s="2"/>
      <c r="C362" s="2"/>
      <c r="D362" s="2"/>
      <c r="E362" s="2"/>
      <c r="F362" s="2"/>
      <c r="G362" s="2"/>
      <c r="H362" s="4"/>
      <c r="I362" s="2"/>
      <c r="J362" s="2"/>
      <c r="K362" s="2"/>
      <c r="L362" s="2"/>
      <c r="M362" s="4"/>
      <c r="N362" s="4"/>
      <c r="O362" s="2"/>
      <c r="P362" s="2"/>
    </row>
    <row r="363" spans="1:16" ht="21" customHeight="1">
      <c r="A363" s="2"/>
      <c r="B363" s="2"/>
      <c r="C363" s="2"/>
      <c r="D363" s="2"/>
      <c r="E363" s="2"/>
      <c r="F363" s="2"/>
      <c r="G363" s="2"/>
      <c r="H363" s="4"/>
      <c r="I363" s="2"/>
      <c r="J363" s="2"/>
      <c r="K363" s="2"/>
      <c r="L363" s="2"/>
      <c r="M363" s="4"/>
      <c r="N363" s="4"/>
      <c r="O363" s="2"/>
      <c r="P363" s="2"/>
    </row>
    <row r="364" spans="1:16" ht="21" customHeight="1">
      <c r="A364" s="2"/>
      <c r="B364" s="2"/>
      <c r="C364" s="2"/>
      <c r="D364" s="2"/>
      <c r="E364" s="2"/>
      <c r="F364" s="2"/>
      <c r="G364" s="2"/>
      <c r="H364" s="4"/>
      <c r="I364" s="2"/>
      <c r="J364" s="2"/>
      <c r="K364" s="2"/>
      <c r="L364" s="2"/>
      <c r="M364" s="4"/>
      <c r="N364" s="4"/>
      <c r="O364" s="2"/>
      <c r="P364" s="2"/>
    </row>
    <row r="365" spans="1:16" ht="21" customHeight="1">
      <c r="A365" s="2"/>
      <c r="B365" s="2"/>
      <c r="C365" s="2"/>
      <c r="D365" s="2"/>
      <c r="E365" s="2"/>
      <c r="F365" s="2"/>
      <c r="G365" s="2"/>
      <c r="H365" s="4"/>
      <c r="I365" s="2"/>
      <c r="J365" s="2"/>
      <c r="K365" s="2"/>
      <c r="L365" s="2"/>
      <c r="M365" s="4"/>
      <c r="N365" s="4"/>
      <c r="O365" s="2"/>
      <c r="P365" s="2"/>
    </row>
    <row r="366" spans="1:16" ht="21" customHeight="1">
      <c r="A366" s="2"/>
      <c r="B366" s="2"/>
      <c r="C366" s="2"/>
      <c r="D366" s="2"/>
      <c r="E366" s="2"/>
      <c r="F366" s="2"/>
      <c r="G366" s="2"/>
      <c r="H366" s="4"/>
      <c r="I366" s="2"/>
      <c r="J366" s="2"/>
      <c r="K366" s="2"/>
      <c r="L366" s="2"/>
      <c r="M366" s="4"/>
      <c r="N366" s="4"/>
      <c r="O366" s="2"/>
      <c r="P366" s="2"/>
    </row>
    <row r="367" spans="1:16" ht="21" customHeight="1">
      <c r="A367" s="2"/>
      <c r="B367" s="2"/>
      <c r="C367" s="2"/>
      <c r="D367" s="2"/>
      <c r="E367" s="2"/>
      <c r="F367" s="2"/>
      <c r="G367" s="2"/>
      <c r="H367" s="4"/>
      <c r="I367" s="2"/>
      <c r="J367" s="2"/>
      <c r="K367" s="2"/>
      <c r="L367" s="2"/>
      <c r="M367" s="4"/>
      <c r="N367" s="4"/>
      <c r="O367" s="2"/>
      <c r="P367" s="2"/>
    </row>
    <row r="368" spans="1:16" ht="21" customHeight="1">
      <c r="A368" s="2"/>
      <c r="B368" s="2"/>
      <c r="C368" s="2"/>
      <c r="D368" s="2"/>
      <c r="E368" s="2"/>
      <c r="F368" s="2"/>
      <c r="G368" s="2"/>
      <c r="H368" s="4"/>
      <c r="I368" s="2"/>
      <c r="J368" s="2"/>
      <c r="K368" s="2"/>
      <c r="L368" s="2"/>
      <c r="M368" s="4"/>
      <c r="N368" s="4"/>
      <c r="O368" s="2"/>
      <c r="P368" s="2"/>
    </row>
    <row r="369" spans="1:16" ht="21" customHeight="1">
      <c r="A369" s="2"/>
      <c r="B369" s="2"/>
      <c r="C369" s="2"/>
      <c r="D369" s="2"/>
      <c r="E369" s="2"/>
      <c r="F369" s="2"/>
      <c r="G369" s="2"/>
      <c r="H369" s="4"/>
      <c r="I369" s="2"/>
      <c r="J369" s="2"/>
      <c r="K369" s="2"/>
      <c r="L369" s="2"/>
      <c r="M369" s="4"/>
      <c r="N369" s="4"/>
      <c r="O369" s="2"/>
      <c r="P369" s="2"/>
    </row>
    <row r="370" spans="1:16" ht="21" customHeight="1">
      <c r="A370" s="2"/>
      <c r="B370" s="2"/>
      <c r="C370" s="2"/>
      <c r="D370" s="2"/>
      <c r="E370" s="2"/>
      <c r="F370" s="2"/>
      <c r="G370" s="2"/>
      <c r="H370" s="4"/>
      <c r="I370" s="2"/>
      <c r="J370" s="2"/>
      <c r="K370" s="2"/>
      <c r="L370" s="2"/>
      <c r="M370" s="4"/>
      <c r="N370" s="4"/>
      <c r="O370" s="2"/>
      <c r="P370" s="2"/>
    </row>
    <row r="371" spans="1:16" ht="21" customHeight="1">
      <c r="A371" s="2"/>
      <c r="B371" s="2"/>
      <c r="C371" s="2"/>
      <c r="D371" s="2"/>
      <c r="E371" s="2"/>
      <c r="F371" s="2"/>
      <c r="G371" s="2"/>
      <c r="H371" s="4"/>
      <c r="I371" s="2"/>
      <c r="J371" s="2"/>
      <c r="K371" s="2"/>
      <c r="L371" s="2"/>
      <c r="M371" s="4"/>
      <c r="N371" s="4"/>
      <c r="O371" s="2"/>
      <c r="P371" s="2"/>
    </row>
    <row r="372" spans="1:16" ht="21" customHeight="1">
      <c r="A372" s="2"/>
      <c r="B372" s="2"/>
      <c r="C372" s="2"/>
      <c r="D372" s="2"/>
      <c r="E372" s="2"/>
      <c r="F372" s="2"/>
      <c r="G372" s="2"/>
      <c r="H372" s="4"/>
      <c r="I372" s="2"/>
      <c r="J372" s="2"/>
      <c r="K372" s="2"/>
      <c r="L372" s="2"/>
      <c r="M372" s="4"/>
      <c r="N372" s="4"/>
      <c r="O372" s="2"/>
      <c r="P372" s="2"/>
    </row>
    <row r="373" spans="1:16" ht="21" customHeight="1">
      <c r="A373" s="2"/>
      <c r="B373" s="2"/>
      <c r="C373" s="2"/>
      <c r="D373" s="2"/>
      <c r="E373" s="2"/>
      <c r="F373" s="2"/>
      <c r="G373" s="2"/>
      <c r="H373" s="4"/>
      <c r="I373" s="2"/>
      <c r="J373" s="2"/>
      <c r="K373" s="2"/>
      <c r="L373" s="2"/>
      <c r="M373" s="4"/>
      <c r="N373" s="4"/>
      <c r="O373" s="2"/>
      <c r="P373" s="2"/>
    </row>
    <row r="374" spans="1:16" ht="21" customHeight="1">
      <c r="A374" s="2"/>
      <c r="B374" s="2"/>
      <c r="C374" s="2"/>
      <c r="D374" s="2"/>
      <c r="E374" s="2"/>
      <c r="F374" s="2"/>
      <c r="G374" s="2"/>
      <c r="H374" s="4"/>
      <c r="I374" s="2"/>
      <c r="J374" s="2"/>
      <c r="K374" s="2"/>
      <c r="L374" s="2"/>
      <c r="M374" s="4"/>
      <c r="N374" s="4"/>
      <c r="O374" s="2"/>
      <c r="P374" s="2"/>
    </row>
    <row r="375" spans="1:16" ht="21" customHeight="1">
      <c r="A375" s="2"/>
      <c r="B375" s="2"/>
      <c r="C375" s="2"/>
      <c r="D375" s="2"/>
      <c r="E375" s="2"/>
      <c r="F375" s="2"/>
      <c r="G375" s="2"/>
      <c r="H375" s="4"/>
      <c r="I375" s="2"/>
      <c r="J375" s="2"/>
      <c r="K375" s="2"/>
      <c r="L375" s="2"/>
      <c r="M375" s="4"/>
      <c r="N375" s="4"/>
      <c r="O375" s="2"/>
      <c r="P375" s="2"/>
    </row>
    <row r="376" spans="1:16" ht="21" customHeight="1">
      <c r="A376" s="2"/>
      <c r="B376" s="2"/>
      <c r="C376" s="2"/>
      <c r="D376" s="2"/>
      <c r="E376" s="2"/>
      <c r="F376" s="2"/>
      <c r="G376" s="2"/>
      <c r="H376" s="4"/>
      <c r="I376" s="2"/>
      <c r="J376" s="2"/>
      <c r="K376" s="2"/>
      <c r="L376" s="2"/>
      <c r="M376" s="4"/>
      <c r="N376" s="4"/>
      <c r="O376" s="2"/>
      <c r="P376" s="2"/>
    </row>
    <row r="377" spans="1:16" ht="21" customHeight="1">
      <c r="A377" s="2"/>
      <c r="B377" s="2"/>
      <c r="C377" s="2"/>
      <c r="D377" s="2"/>
      <c r="E377" s="2"/>
      <c r="F377" s="2"/>
      <c r="G377" s="2"/>
      <c r="H377" s="4"/>
      <c r="I377" s="2"/>
      <c r="J377" s="2"/>
      <c r="K377" s="2"/>
      <c r="L377" s="2"/>
      <c r="M377" s="4"/>
      <c r="N377" s="4"/>
      <c r="O377" s="2"/>
      <c r="P377" s="2"/>
    </row>
    <row r="378" spans="1:16" ht="21" customHeight="1">
      <c r="A378" s="2"/>
      <c r="B378" s="2"/>
      <c r="C378" s="2"/>
      <c r="D378" s="2"/>
      <c r="E378" s="2"/>
      <c r="F378" s="2"/>
      <c r="G378" s="2"/>
      <c r="H378" s="4"/>
      <c r="I378" s="2"/>
      <c r="J378" s="2"/>
      <c r="K378" s="2"/>
      <c r="L378" s="2"/>
      <c r="M378" s="4"/>
      <c r="N378" s="4"/>
      <c r="O378" s="2"/>
      <c r="P378" s="2"/>
    </row>
    <row r="379" spans="1:16" ht="21" customHeight="1">
      <c r="A379" s="2"/>
      <c r="B379" s="2"/>
      <c r="C379" s="2"/>
      <c r="D379" s="2"/>
      <c r="E379" s="2"/>
      <c r="F379" s="2"/>
      <c r="G379" s="2"/>
      <c r="H379" s="4"/>
      <c r="I379" s="2"/>
      <c r="J379" s="2"/>
      <c r="K379" s="2"/>
      <c r="L379" s="2"/>
      <c r="M379" s="4"/>
      <c r="N379" s="4"/>
      <c r="O379" s="2"/>
      <c r="P379" s="2"/>
    </row>
    <row r="380" spans="1:16" ht="21" customHeight="1">
      <c r="A380" s="2"/>
      <c r="B380" s="2"/>
      <c r="C380" s="2"/>
      <c r="D380" s="2"/>
      <c r="E380" s="2"/>
      <c r="F380" s="2"/>
      <c r="G380" s="2"/>
      <c r="H380" s="4"/>
      <c r="I380" s="2"/>
      <c r="J380" s="2"/>
      <c r="K380" s="2"/>
      <c r="L380" s="2"/>
      <c r="M380" s="4"/>
      <c r="N380" s="4"/>
      <c r="O380" s="2"/>
      <c r="P380" s="2"/>
    </row>
    <row r="381" spans="1:16" ht="21" customHeight="1">
      <c r="A381" s="2"/>
      <c r="B381" s="2"/>
      <c r="C381" s="2"/>
      <c r="D381" s="2"/>
      <c r="E381" s="2"/>
      <c r="F381" s="2"/>
      <c r="G381" s="2"/>
      <c r="H381" s="4"/>
      <c r="I381" s="2"/>
      <c r="J381" s="2"/>
      <c r="K381" s="2"/>
      <c r="L381" s="2"/>
      <c r="M381" s="4"/>
      <c r="N381" s="4"/>
      <c r="O381" s="2"/>
      <c r="P381" s="2"/>
    </row>
    <row r="382" spans="1:16" ht="21" customHeight="1">
      <c r="A382" s="2"/>
      <c r="B382" s="2"/>
      <c r="C382" s="2"/>
      <c r="D382" s="2"/>
      <c r="E382" s="2"/>
      <c r="F382" s="2"/>
      <c r="G382" s="2"/>
      <c r="H382" s="4"/>
      <c r="I382" s="2"/>
      <c r="J382" s="2"/>
      <c r="K382" s="2"/>
      <c r="L382" s="2"/>
      <c r="M382" s="4"/>
      <c r="N382" s="4"/>
      <c r="O382" s="2"/>
      <c r="P382" s="2"/>
    </row>
    <row r="383" spans="1:16" ht="21" customHeight="1">
      <c r="A383" s="2"/>
      <c r="B383" s="2"/>
      <c r="C383" s="2"/>
      <c r="D383" s="2"/>
      <c r="E383" s="2"/>
      <c r="F383" s="2"/>
      <c r="G383" s="2"/>
      <c r="H383" s="4"/>
      <c r="I383" s="2"/>
      <c r="J383" s="2"/>
      <c r="K383" s="2"/>
      <c r="L383" s="2"/>
      <c r="M383" s="4"/>
      <c r="N383" s="4"/>
      <c r="O383" s="2"/>
      <c r="P383" s="2"/>
    </row>
    <row r="384" spans="1:16" ht="21" customHeight="1">
      <c r="A384" s="2"/>
      <c r="B384" s="2"/>
      <c r="C384" s="2"/>
      <c r="D384" s="2"/>
      <c r="E384" s="2"/>
      <c r="F384" s="2"/>
      <c r="G384" s="2"/>
      <c r="H384" s="4"/>
      <c r="I384" s="2"/>
      <c r="J384" s="2"/>
      <c r="K384" s="2"/>
      <c r="L384" s="2"/>
      <c r="M384" s="4"/>
      <c r="N384" s="4"/>
      <c r="O384" s="2"/>
      <c r="P384" s="2"/>
    </row>
    <row r="385" spans="1:16" ht="21" customHeight="1">
      <c r="A385" s="2"/>
      <c r="B385" s="2"/>
      <c r="C385" s="2"/>
      <c r="D385" s="2"/>
      <c r="E385" s="2"/>
      <c r="F385" s="2"/>
      <c r="G385" s="2"/>
      <c r="H385" s="4"/>
      <c r="I385" s="2"/>
      <c r="J385" s="2"/>
      <c r="K385" s="2"/>
      <c r="L385" s="2"/>
      <c r="M385" s="4"/>
      <c r="N385" s="4"/>
      <c r="O385" s="2"/>
      <c r="P385" s="2"/>
    </row>
    <row r="386" spans="1:16" ht="21" customHeight="1">
      <c r="A386" s="2"/>
      <c r="B386" s="2"/>
      <c r="C386" s="2"/>
      <c r="D386" s="2"/>
      <c r="E386" s="2"/>
      <c r="F386" s="2"/>
      <c r="G386" s="2"/>
      <c r="H386" s="4"/>
      <c r="I386" s="2"/>
      <c r="J386" s="2"/>
      <c r="K386" s="2"/>
      <c r="L386" s="2"/>
      <c r="M386" s="4"/>
      <c r="N386" s="4"/>
      <c r="O386" s="2"/>
      <c r="P386" s="2"/>
    </row>
    <row r="387" spans="1:16" ht="21" customHeight="1">
      <c r="A387" s="2"/>
      <c r="B387" s="2"/>
      <c r="C387" s="2"/>
      <c r="D387" s="2"/>
      <c r="E387" s="2"/>
      <c r="F387" s="2"/>
      <c r="G387" s="2"/>
      <c r="H387" s="4"/>
      <c r="I387" s="2"/>
      <c r="J387" s="2"/>
      <c r="K387" s="2"/>
      <c r="L387" s="2"/>
      <c r="M387" s="4"/>
      <c r="N387" s="4"/>
      <c r="O387" s="2"/>
      <c r="P387" s="2"/>
    </row>
    <row r="388" spans="1:16" ht="21" customHeight="1">
      <c r="A388" s="2"/>
      <c r="B388" s="2"/>
      <c r="C388" s="2"/>
      <c r="D388" s="2"/>
      <c r="E388" s="2"/>
      <c r="F388" s="2"/>
      <c r="G388" s="2"/>
      <c r="H388" s="4"/>
      <c r="I388" s="2"/>
      <c r="J388" s="2"/>
      <c r="K388" s="2"/>
      <c r="L388" s="2"/>
      <c r="M388" s="4"/>
      <c r="N388" s="4"/>
      <c r="O388" s="2"/>
      <c r="P388" s="2"/>
    </row>
    <row r="389" spans="1:16" ht="21" customHeight="1">
      <c r="A389" s="2"/>
      <c r="B389" s="2"/>
      <c r="C389" s="2"/>
      <c r="D389" s="2"/>
      <c r="E389" s="2"/>
      <c r="F389" s="2"/>
      <c r="G389" s="2"/>
      <c r="H389" s="4"/>
      <c r="I389" s="2"/>
      <c r="J389" s="2"/>
      <c r="K389" s="2"/>
      <c r="L389" s="2"/>
      <c r="M389" s="4"/>
      <c r="N389" s="4"/>
      <c r="O389" s="2"/>
      <c r="P389" s="2"/>
    </row>
    <row r="390" spans="1:16" ht="21" customHeight="1">
      <c r="A390" s="2"/>
      <c r="B390" s="2"/>
      <c r="C390" s="2"/>
      <c r="D390" s="2"/>
      <c r="E390" s="2"/>
      <c r="F390" s="2"/>
      <c r="G390" s="2"/>
      <c r="H390" s="4"/>
      <c r="I390" s="2"/>
      <c r="J390" s="2"/>
      <c r="K390" s="2"/>
      <c r="L390" s="2"/>
      <c r="M390" s="4"/>
      <c r="N390" s="4"/>
      <c r="O390" s="2"/>
      <c r="P390" s="2"/>
    </row>
    <row r="391" spans="1:16" ht="21" customHeight="1">
      <c r="A391" s="2"/>
      <c r="B391" s="2"/>
      <c r="C391" s="2"/>
      <c r="D391" s="2"/>
      <c r="E391" s="2"/>
      <c r="F391" s="2"/>
      <c r="G391" s="2"/>
      <c r="H391" s="4"/>
      <c r="I391" s="2"/>
      <c r="J391" s="2"/>
      <c r="K391" s="2"/>
      <c r="L391" s="2"/>
      <c r="M391" s="4"/>
      <c r="N391" s="4"/>
      <c r="O391" s="2"/>
      <c r="P391" s="2"/>
    </row>
    <row r="392" spans="1:16" ht="21" customHeight="1">
      <c r="A392" s="2"/>
      <c r="B392" s="2"/>
      <c r="C392" s="2"/>
      <c r="D392" s="2"/>
      <c r="E392" s="2"/>
      <c r="F392" s="2"/>
      <c r="G392" s="2"/>
      <c r="H392" s="4"/>
      <c r="I392" s="2"/>
      <c r="J392" s="2"/>
      <c r="K392" s="2"/>
      <c r="L392" s="2"/>
      <c r="M392" s="4"/>
      <c r="N392" s="4"/>
      <c r="O392" s="2"/>
      <c r="P392" s="2"/>
    </row>
    <row r="393" spans="1:16" ht="21" customHeight="1">
      <c r="A393" s="2"/>
      <c r="B393" s="2"/>
      <c r="C393" s="2"/>
      <c r="D393" s="2"/>
      <c r="E393" s="2"/>
      <c r="F393" s="2"/>
      <c r="G393" s="2"/>
      <c r="H393" s="4"/>
      <c r="I393" s="2"/>
      <c r="J393" s="2"/>
      <c r="K393" s="2"/>
      <c r="L393" s="2"/>
      <c r="M393" s="4"/>
      <c r="N393" s="4"/>
      <c r="O393" s="2"/>
      <c r="P393" s="2"/>
    </row>
    <row r="394" spans="1:16" ht="21" customHeight="1">
      <c r="A394" s="2"/>
      <c r="B394" s="2"/>
      <c r="C394" s="2"/>
      <c r="D394" s="2"/>
      <c r="E394" s="2"/>
      <c r="F394" s="2"/>
      <c r="G394" s="2"/>
      <c r="H394" s="4"/>
      <c r="I394" s="2"/>
      <c r="J394" s="2"/>
      <c r="K394" s="2"/>
      <c r="L394" s="2"/>
      <c r="M394" s="4"/>
      <c r="N394" s="4"/>
      <c r="O394" s="2"/>
      <c r="P394" s="2"/>
    </row>
    <row r="395" spans="1:16" ht="21" customHeight="1">
      <c r="A395" s="2"/>
      <c r="B395" s="2"/>
      <c r="C395" s="2"/>
      <c r="D395" s="2"/>
      <c r="E395" s="2"/>
      <c r="F395" s="2"/>
      <c r="G395" s="2"/>
      <c r="H395" s="4"/>
      <c r="I395" s="2"/>
      <c r="J395" s="2"/>
      <c r="K395" s="2"/>
      <c r="L395" s="2"/>
      <c r="M395" s="4"/>
      <c r="N395" s="4"/>
      <c r="O395" s="2"/>
      <c r="P395" s="2"/>
    </row>
    <row r="396" spans="1:16" ht="21" customHeight="1">
      <c r="A396" s="2"/>
      <c r="B396" s="2"/>
      <c r="C396" s="2"/>
      <c r="D396" s="2"/>
      <c r="E396" s="2"/>
      <c r="F396" s="2"/>
      <c r="G396" s="2"/>
      <c r="H396" s="4"/>
      <c r="I396" s="2"/>
      <c r="J396" s="2"/>
      <c r="K396" s="2"/>
      <c r="L396" s="2"/>
      <c r="M396" s="4"/>
      <c r="N396" s="4"/>
      <c r="O396" s="2"/>
      <c r="P396" s="2"/>
    </row>
    <row r="397" spans="1:16" ht="21" customHeight="1">
      <c r="A397" s="2"/>
      <c r="B397" s="2"/>
      <c r="C397" s="2"/>
      <c r="D397" s="2"/>
      <c r="E397" s="2"/>
      <c r="F397" s="2"/>
      <c r="G397" s="2"/>
      <c r="H397" s="4"/>
      <c r="I397" s="2"/>
      <c r="J397" s="2"/>
      <c r="K397" s="2"/>
      <c r="L397" s="2"/>
      <c r="M397" s="4"/>
      <c r="N397" s="4"/>
      <c r="O397" s="2"/>
      <c r="P397" s="2"/>
    </row>
    <row r="398" spans="1:16" ht="21" customHeight="1">
      <c r="A398" s="2"/>
      <c r="B398" s="2"/>
      <c r="C398" s="2"/>
      <c r="D398" s="2"/>
      <c r="E398" s="2"/>
      <c r="F398" s="2"/>
      <c r="G398" s="2"/>
      <c r="H398" s="4"/>
      <c r="I398" s="2"/>
      <c r="J398" s="2"/>
      <c r="K398" s="2"/>
      <c r="L398" s="2"/>
      <c r="M398" s="4"/>
      <c r="N398" s="4"/>
      <c r="O398" s="2"/>
      <c r="P398" s="2"/>
    </row>
    <row r="399" spans="1:16" ht="21" customHeight="1">
      <c r="A399" s="2"/>
      <c r="B399" s="2"/>
      <c r="C399" s="2"/>
      <c r="D399" s="2"/>
      <c r="E399" s="2"/>
      <c r="F399" s="2"/>
      <c r="G399" s="2"/>
      <c r="H399" s="4"/>
      <c r="I399" s="2"/>
      <c r="J399" s="2"/>
      <c r="K399" s="2"/>
      <c r="L399" s="2"/>
      <c r="M399" s="4"/>
      <c r="N399" s="4"/>
      <c r="O399" s="2"/>
      <c r="P399" s="2"/>
    </row>
    <row r="400" spans="1:16" ht="21" customHeight="1">
      <c r="A400" s="2"/>
      <c r="B400" s="2"/>
      <c r="C400" s="2"/>
      <c r="D400" s="2"/>
      <c r="E400" s="2"/>
      <c r="F400" s="2"/>
      <c r="G400" s="2"/>
      <c r="H400" s="4"/>
      <c r="I400" s="2"/>
      <c r="J400" s="2"/>
      <c r="K400" s="2"/>
      <c r="L400" s="2"/>
      <c r="M400" s="4"/>
      <c r="N400" s="4"/>
      <c r="O400" s="2"/>
      <c r="P400" s="2"/>
    </row>
    <row r="401" spans="1:16" ht="21" customHeight="1">
      <c r="A401" s="2"/>
      <c r="B401" s="2"/>
      <c r="C401" s="2"/>
      <c r="D401" s="2"/>
      <c r="E401" s="2"/>
      <c r="F401" s="2"/>
      <c r="G401" s="2"/>
      <c r="H401" s="4"/>
      <c r="I401" s="2"/>
      <c r="J401" s="2"/>
      <c r="K401" s="2"/>
      <c r="L401" s="2"/>
      <c r="M401" s="4"/>
      <c r="N401" s="4"/>
      <c r="O401" s="2"/>
      <c r="P401" s="2"/>
    </row>
    <row r="402" spans="1:16" ht="21" customHeight="1">
      <c r="A402" s="2"/>
      <c r="B402" s="2"/>
      <c r="C402" s="2"/>
      <c r="D402" s="2"/>
      <c r="E402" s="2"/>
      <c r="F402" s="2"/>
      <c r="G402" s="2"/>
      <c r="H402" s="4"/>
      <c r="I402" s="2"/>
      <c r="J402" s="2"/>
      <c r="K402" s="2"/>
      <c r="L402" s="2"/>
      <c r="M402" s="4"/>
      <c r="N402" s="4"/>
      <c r="O402" s="2"/>
      <c r="P402" s="2"/>
    </row>
    <row r="403" spans="1:16" ht="21" customHeight="1">
      <c r="A403" s="2"/>
      <c r="B403" s="2"/>
      <c r="C403" s="2"/>
      <c r="D403" s="2"/>
      <c r="E403" s="2"/>
      <c r="F403" s="2"/>
      <c r="G403" s="2"/>
      <c r="H403" s="4"/>
      <c r="I403" s="2"/>
      <c r="J403" s="2"/>
      <c r="K403" s="2"/>
      <c r="L403" s="2"/>
      <c r="M403" s="4"/>
      <c r="N403" s="4"/>
      <c r="O403" s="2"/>
      <c r="P403" s="2"/>
    </row>
    <row r="404" spans="1:16" ht="21" customHeight="1">
      <c r="A404" s="2"/>
      <c r="B404" s="2"/>
      <c r="C404" s="2"/>
      <c r="D404" s="2"/>
      <c r="E404" s="2"/>
      <c r="F404" s="2"/>
      <c r="G404" s="2"/>
      <c r="H404" s="4"/>
      <c r="I404" s="2"/>
      <c r="J404" s="2"/>
      <c r="K404" s="2"/>
      <c r="L404" s="2"/>
      <c r="M404" s="4"/>
      <c r="N404" s="4"/>
      <c r="O404" s="2"/>
      <c r="P404" s="2"/>
    </row>
    <row r="405" spans="1:16" ht="21" customHeight="1">
      <c r="A405" s="2"/>
      <c r="B405" s="2"/>
      <c r="C405" s="2"/>
      <c r="D405" s="2"/>
      <c r="E405" s="2"/>
      <c r="F405" s="2"/>
      <c r="G405" s="2"/>
      <c r="H405" s="4"/>
      <c r="I405" s="2"/>
      <c r="J405" s="2"/>
      <c r="K405" s="2"/>
      <c r="L405" s="2"/>
      <c r="M405" s="4"/>
      <c r="N405" s="4"/>
      <c r="O405" s="2"/>
      <c r="P405" s="2"/>
    </row>
    <row r="406" spans="1:16" ht="21" customHeight="1">
      <c r="A406" s="2"/>
      <c r="B406" s="2"/>
      <c r="C406" s="2"/>
      <c r="D406" s="2"/>
      <c r="E406" s="2"/>
      <c r="F406" s="2"/>
      <c r="G406" s="2"/>
      <c r="H406" s="4"/>
      <c r="I406" s="2"/>
      <c r="J406" s="2"/>
      <c r="K406" s="2"/>
      <c r="L406" s="2"/>
      <c r="M406" s="4"/>
      <c r="N406" s="4"/>
      <c r="O406" s="2"/>
      <c r="P406" s="2"/>
    </row>
    <row r="407" spans="1:16" ht="21" customHeight="1">
      <c r="A407" s="2"/>
      <c r="B407" s="2"/>
      <c r="C407" s="2"/>
      <c r="D407" s="2"/>
      <c r="E407" s="2"/>
      <c r="F407" s="2"/>
      <c r="G407" s="2"/>
      <c r="H407" s="4"/>
      <c r="I407" s="2"/>
      <c r="J407" s="2"/>
      <c r="K407" s="2"/>
      <c r="L407" s="2"/>
      <c r="M407" s="4"/>
      <c r="N407" s="4"/>
      <c r="O407" s="2"/>
      <c r="P407" s="2"/>
    </row>
    <row r="408" spans="1:16" ht="21" customHeight="1">
      <c r="A408" s="2"/>
      <c r="B408" s="2"/>
      <c r="C408" s="2"/>
      <c r="D408" s="2"/>
      <c r="E408" s="2"/>
      <c r="F408" s="2"/>
      <c r="G408" s="2"/>
      <c r="H408" s="4"/>
      <c r="I408" s="2"/>
      <c r="J408" s="2"/>
      <c r="K408" s="2"/>
      <c r="L408" s="2"/>
      <c r="M408" s="4"/>
      <c r="N408" s="4"/>
      <c r="O408" s="2"/>
      <c r="P408" s="2"/>
    </row>
    <row r="409" spans="1:16" ht="21" customHeight="1">
      <c r="A409" s="2"/>
      <c r="B409" s="2"/>
      <c r="C409" s="2"/>
      <c r="D409" s="2"/>
      <c r="E409" s="2"/>
      <c r="F409" s="2"/>
      <c r="G409" s="2"/>
      <c r="H409" s="4"/>
      <c r="I409" s="2"/>
      <c r="J409" s="2"/>
      <c r="K409" s="2"/>
      <c r="L409" s="2"/>
      <c r="M409" s="4"/>
      <c r="N409" s="4"/>
      <c r="O409" s="2"/>
      <c r="P409" s="2"/>
    </row>
    <row r="410" spans="1:16" ht="21" customHeight="1">
      <c r="A410" s="2"/>
      <c r="B410" s="2"/>
      <c r="C410" s="2"/>
      <c r="D410" s="2"/>
      <c r="E410" s="2"/>
      <c r="F410" s="2"/>
      <c r="G410" s="2"/>
      <c r="H410" s="4"/>
      <c r="I410" s="2"/>
      <c r="J410" s="2"/>
      <c r="K410" s="2"/>
      <c r="L410" s="2"/>
      <c r="M410" s="4"/>
      <c r="N410" s="4"/>
      <c r="O410" s="2"/>
      <c r="P410" s="2"/>
    </row>
    <row r="411" spans="1:16" ht="21" customHeight="1">
      <c r="A411" s="2"/>
      <c r="B411" s="2"/>
      <c r="C411" s="2"/>
      <c r="D411" s="2"/>
      <c r="E411" s="2"/>
      <c r="F411" s="2"/>
      <c r="G411" s="2"/>
      <c r="H411" s="4"/>
      <c r="I411" s="2"/>
      <c r="J411" s="2"/>
      <c r="K411" s="2"/>
      <c r="L411" s="2"/>
      <c r="M411" s="4"/>
      <c r="N411" s="4"/>
      <c r="O411" s="2"/>
      <c r="P411" s="2"/>
    </row>
    <row r="412" spans="1:16" ht="21" customHeight="1">
      <c r="A412" s="2"/>
      <c r="B412" s="2"/>
      <c r="C412" s="2"/>
      <c r="D412" s="2"/>
      <c r="E412" s="2"/>
      <c r="F412" s="2"/>
      <c r="G412" s="2"/>
      <c r="H412" s="4"/>
      <c r="I412" s="2"/>
      <c r="J412" s="2"/>
      <c r="K412" s="2"/>
      <c r="L412" s="2"/>
      <c r="M412" s="4"/>
      <c r="N412" s="4"/>
      <c r="O412" s="2"/>
      <c r="P412" s="2"/>
    </row>
    <row r="413" spans="1:16" ht="21" customHeight="1">
      <c r="A413" s="2"/>
      <c r="B413" s="2"/>
      <c r="C413" s="2"/>
      <c r="D413" s="2"/>
      <c r="E413" s="2"/>
      <c r="F413" s="2"/>
      <c r="G413" s="2"/>
      <c r="H413" s="4"/>
      <c r="I413" s="2"/>
      <c r="J413" s="2"/>
      <c r="K413" s="2"/>
      <c r="L413" s="2"/>
      <c r="M413" s="4"/>
      <c r="N413" s="4"/>
      <c r="O413" s="2"/>
      <c r="P413" s="2"/>
    </row>
    <row r="414" spans="1:16" ht="21" customHeight="1">
      <c r="A414" s="2"/>
      <c r="B414" s="2"/>
      <c r="C414" s="2"/>
      <c r="D414" s="2"/>
      <c r="E414" s="2"/>
      <c r="F414" s="2"/>
      <c r="G414" s="2"/>
      <c r="H414" s="4"/>
      <c r="I414" s="2"/>
      <c r="J414" s="2"/>
      <c r="K414" s="2"/>
      <c r="L414" s="2"/>
      <c r="M414" s="4"/>
      <c r="N414" s="4"/>
      <c r="O414" s="2"/>
      <c r="P414" s="2"/>
    </row>
    <row r="415" spans="1:16" ht="21" customHeight="1">
      <c r="A415" s="2"/>
      <c r="B415" s="2"/>
      <c r="C415" s="2"/>
      <c r="D415" s="2"/>
      <c r="E415" s="2"/>
      <c r="F415" s="2"/>
      <c r="G415" s="2"/>
      <c r="H415" s="4"/>
      <c r="I415" s="2"/>
      <c r="J415" s="2"/>
      <c r="K415" s="2"/>
      <c r="L415" s="2"/>
      <c r="M415" s="4"/>
      <c r="N415" s="4"/>
      <c r="O415" s="2"/>
      <c r="P415" s="2"/>
    </row>
    <row r="416" spans="1:16" ht="21" customHeight="1">
      <c r="A416" s="2"/>
      <c r="B416" s="2"/>
      <c r="C416" s="2"/>
      <c r="D416" s="2"/>
      <c r="E416" s="2"/>
      <c r="F416" s="2"/>
      <c r="G416" s="2"/>
      <c r="H416" s="4"/>
      <c r="I416" s="2"/>
      <c r="J416" s="2"/>
      <c r="K416" s="2"/>
      <c r="L416" s="2"/>
      <c r="M416" s="4"/>
      <c r="N416" s="4"/>
      <c r="O416" s="2"/>
      <c r="P416" s="2"/>
    </row>
    <row r="417" spans="1:16" ht="21" customHeight="1">
      <c r="A417" s="2"/>
      <c r="B417" s="2"/>
      <c r="C417" s="2"/>
      <c r="D417" s="2"/>
      <c r="E417" s="2"/>
      <c r="F417" s="2"/>
      <c r="G417" s="2"/>
      <c r="H417" s="4"/>
      <c r="I417" s="2"/>
      <c r="J417" s="2"/>
      <c r="K417" s="2"/>
      <c r="L417" s="2"/>
      <c r="M417" s="4"/>
      <c r="N417" s="4"/>
      <c r="O417" s="2"/>
      <c r="P417" s="2"/>
    </row>
    <row r="418" spans="1:16" ht="21" customHeight="1">
      <c r="A418" s="2"/>
      <c r="B418" s="2"/>
      <c r="C418" s="2"/>
      <c r="D418" s="2"/>
      <c r="E418" s="2"/>
      <c r="F418" s="2"/>
      <c r="G418" s="2"/>
      <c r="H418" s="4"/>
      <c r="I418" s="2"/>
      <c r="J418" s="2"/>
      <c r="K418" s="2"/>
      <c r="L418" s="2"/>
      <c r="M418" s="4"/>
      <c r="N418" s="4"/>
      <c r="O418" s="2"/>
      <c r="P418" s="2"/>
    </row>
    <row r="419" spans="1:16" ht="21" customHeight="1">
      <c r="A419" s="2"/>
      <c r="B419" s="2"/>
      <c r="C419" s="2"/>
      <c r="D419" s="2"/>
      <c r="E419" s="2"/>
      <c r="F419" s="2"/>
      <c r="G419" s="2"/>
      <c r="H419" s="4"/>
      <c r="I419" s="2"/>
      <c r="J419" s="2"/>
      <c r="K419" s="2"/>
      <c r="L419" s="2"/>
      <c r="M419" s="4"/>
      <c r="N419" s="4"/>
      <c r="O419" s="2"/>
      <c r="P419" s="2"/>
    </row>
    <row r="420" spans="1:16" ht="21" customHeight="1">
      <c r="A420" s="2"/>
      <c r="B420" s="2"/>
      <c r="C420" s="2"/>
      <c r="D420" s="2"/>
      <c r="E420" s="2"/>
      <c r="F420" s="2"/>
      <c r="G420" s="2"/>
      <c r="H420" s="4"/>
      <c r="I420" s="2"/>
      <c r="J420" s="2"/>
      <c r="K420" s="2"/>
      <c r="L420" s="2"/>
      <c r="M420" s="4"/>
      <c r="N420" s="4"/>
      <c r="O420" s="2"/>
      <c r="P420" s="2"/>
    </row>
    <row r="421" spans="1:16" ht="21" customHeight="1">
      <c r="A421" s="2"/>
      <c r="B421" s="2"/>
      <c r="C421" s="2"/>
      <c r="D421" s="2"/>
      <c r="E421" s="2"/>
      <c r="F421" s="2"/>
      <c r="G421" s="2"/>
      <c r="H421" s="4"/>
      <c r="I421" s="2"/>
      <c r="J421" s="2"/>
      <c r="K421" s="2"/>
      <c r="L421" s="2"/>
      <c r="M421" s="4"/>
      <c r="N421" s="4"/>
      <c r="O421" s="2"/>
      <c r="P421" s="2"/>
    </row>
    <row r="422" spans="1:16" ht="21" customHeight="1">
      <c r="A422" s="2"/>
      <c r="B422" s="2"/>
      <c r="C422" s="2"/>
      <c r="D422" s="2"/>
      <c r="E422" s="2"/>
      <c r="F422" s="2"/>
      <c r="G422" s="2"/>
      <c r="H422" s="4"/>
      <c r="I422" s="2"/>
      <c r="J422" s="2"/>
      <c r="K422" s="2"/>
      <c r="L422" s="2"/>
      <c r="M422" s="4"/>
      <c r="N422" s="4"/>
      <c r="O422" s="2"/>
      <c r="P422" s="2"/>
    </row>
    <row r="423" spans="1:16" ht="21" customHeight="1">
      <c r="A423" s="2"/>
      <c r="B423" s="2"/>
      <c r="C423" s="2"/>
      <c r="D423" s="2"/>
      <c r="E423" s="2"/>
      <c r="F423" s="2"/>
      <c r="G423" s="2"/>
      <c r="H423" s="4"/>
      <c r="I423" s="2"/>
      <c r="J423" s="2"/>
      <c r="K423" s="2"/>
      <c r="L423" s="2"/>
      <c r="M423" s="4"/>
      <c r="N423" s="4"/>
      <c r="O423" s="2"/>
      <c r="P423" s="2"/>
    </row>
    <row r="424" spans="1:16" ht="21" customHeight="1">
      <c r="A424" s="2"/>
      <c r="B424" s="2"/>
      <c r="C424" s="2"/>
      <c r="D424" s="2"/>
      <c r="E424" s="2"/>
      <c r="F424" s="2"/>
      <c r="G424" s="2"/>
      <c r="H424" s="4"/>
      <c r="I424" s="2"/>
      <c r="J424" s="2"/>
      <c r="K424" s="2"/>
      <c r="L424" s="2"/>
      <c r="M424" s="4"/>
      <c r="N424" s="4"/>
      <c r="O424" s="2"/>
      <c r="P424" s="2"/>
    </row>
    <row r="425" spans="1:16" ht="21" customHeight="1">
      <c r="A425" s="2"/>
      <c r="B425" s="2"/>
      <c r="C425" s="2"/>
      <c r="D425" s="2"/>
      <c r="E425" s="2"/>
      <c r="F425" s="2"/>
      <c r="G425" s="2"/>
      <c r="H425" s="4"/>
      <c r="I425" s="2"/>
      <c r="J425" s="2"/>
      <c r="K425" s="2"/>
      <c r="L425" s="2"/>
      <c r="M425" s="4"/>
      <c r="N425" s="4"/>
      <c r="O425" s="2"/>
      <c r="P425" s="2"/>
    </row>
    <row r="426" spans="1:16" ht="21" customHeight="1">
      <c r="A426" s="2"/>
      <c r="B426" s="2"/>
      <c r="C426" s="2"/>
      <c r="D426" s="2"/>
      <c r="E426" s="2"/>
      <c r="F426" s="2"/>
      <c r="G426" s="2"/>
      <c r="H426" s="4"/>
      <c r="I426" s="2"/>
      <c r="J426" s="2"/>
      <c r="K426" s="2"/>
      <c r="L426" s="2"/>
      <c r="M426" s="4"/>
      <c r="N426" s="4"/>
      <c r="O426" s="2"/>
      <c r="P426" s="2"/>
    </row>
    <row r="427" spans="1:16" ht="21" customHeight="1">
      <c r="A427" s="2"/>
      <c r="B427" s="2"/>
      <c r="C427" s="2"/>
      <c r="D427" s="2"/>
      <c r="E427" s="2"/>
      <c r="F427" s="2"/>
      <c r="G427" s="2"/>
      <c r="H427" s="4"/>
      <c r="I427" s="2"/>
      <c r="J427" s="2"/>
      <c r="K427" s="2"/>
      <c r="L427" s="2"/>
      <c r="M427" s="4"/>
      <c r="N427" s="4"/>
      <c r="O427" s="2"/>
      <c r="P427" s="2"/>
    </row>
    <row r="428" spans="1:16" ht="21" customHeight="1">
      <c r="A428" s="2"/>
      <c r="B428" s="2"/>
      <c r="C428" s="2"/>
      <c r="D428" s="2"/>
      <c r="E428" s="2"/>
      <c r="F428" s="2"/>
      <c r="G428" s="2"/>
      <c r="H428" s="4"/>
      <c r="I428" s="2"/>
      <c r="J428" s="2"/>
      <c r="K428" s="2"/>
      <c r="L428" s="2"/>
      <c r="M428" s="4"/>
      <c r="N428" s="4"/>
      <c r="O428" s="2"/>
      <c r="P428" s="2"/>
    </row>
    <row r="429" spans="1:16" ht="21" customHeight="1">
      <c r="A429" s="2"/>
      <c r="B429" s="2"/>
      <c r="C429" s="2"/>
      <c r="D429" s="2"/>
      <c r="E429" s="2"/>
      <c r="F429" s="2"/>
      <c r="G429" s="2"/>
      <c r="H429" s="4"/>
      <c r="I429" s="2"/>
      <c r="J429" s="2"/>
      <c r="K429" s="2"/>
      <c r="L429" s="2"/>
      <c r="M429" s="4"/>
      <c r="N429" s="4"/>
      <c r="O429" s="2"/>
      <c r="P429" s="2"/>
    </row>
    <row r="430" spans="1:16" ht="21" customHeight="1">
      <c r="A430" s="2"/>
      <c r="B430" s="2"/>
      <c r="C430" s="2"/>
      <c r="D430" s="2"/>
      <c r="E430" s="2"/>
      <c r="F430" s="2"/>
      <c r="G430" s="2"/>
      <c r="H430" s="4"/>
      <c r="I430" s="2"/>
      <c r="J430" s="2"/>
      <c r="K430" s="2"/>
      <c r="L430" s="2"/>
      <c r="M430" s="4"/>
      <c r="N430" s="4"/>
      <c r="O430" s="2"/>
      <c r="P430" s="2"/>
    </row>
    <row r="431" spans="1:16" ht="21" customHeight="1">
      <c r="A431" s="2"/>
      <c r="B431" s="2"/>
      <c r="C431" s="2"/>
      <c r="D431" s="2"/>
      <c r="E431" s="2"/>
      <c r="F431" s="2"/>
      <c r="G431" s="2"/>
      <c r="H431" s="4"/>
      <c r="I431" s="2"/>
      <c r="J431" s="2"/>
      <c r="K431" s="2"/>
      <c r="L431" s="2"/>
      <c r="M431" s="4"/>
      <c r="N431" s="4"/>
      <c r="O431" s="2"/>
      <c r="P431" s="2"/>
    </row>
    <row r="432" spans="1:16" ht="21" customHeight="1">
      <c r="A432" s="2"/>
      <c r="B432" s="2"/>
      <c r="C432" s="2"/>
      <c r="D432" s="2"/>
      <c r="E432" s="2"/>
      <c r="F432" s="2"/>
      <c r="G432" s="2"/>
      <c r="H432" s="4"/>
      <c r="I432" s="2"/>
      <c r="J432" s="2"/>
      <c r="K432" s="2"/>
      <c r="L432" s="2"/>
      <c r="M432" s="4"/>
      <c r="N432" s="4"/>
      <c r="O432" s="2"/>
      <c r="P432" s="2"/>
    </row>
    <row r="433" spans="1:16" ht="21" customHeight="1">
      <c r="A433" s="2"/>
      <c r="B433" s="2"/>
      <c r="C433" s="2"/>
      <c r="D433" s="2"/>
      <c r="E433" s="2"/>
      <c r="F433" s="2"/>
      <c r="G433" s="2"/>
      <c r="H433" s="4"/>
      <c r="I433" s="2"/>
      <c r="J433" s="2"/>
      <c r="K433" s="2"/>
      <c r="L433" s="2"/>
      <c r="M433" s="4"/>
      <c r="N433" s="4"/>
      <c r="O433" s="2"/>
      <c r="P433" s="2"/>
    </row>
    <row r="434" spans="1:16" ht="21" customHeight="1">
      <c r="A434" s="2"/>
      <c r="B434" s="2"/>
      <c r="C434" s="2"/>
      <c r="D434" s="2"/>
      <c r="E434" s="2"/>
      <c r="F434" s="2"/>
      <c r="G434" s="2"/>
      <c r="H434" s="4"/>
      <c r="I434" s="2"/>
      <c r="J434" s="2"/>
      <c r="K434" s="2"/>
      <c r="L434" s="2"/>
      <c r="M434" s="4"/>
      <c r="N434" s="4"/>
      <c r="O434" s="2"/>
      <c r="P434" s="2"/>
    </row>
    <row r="435" spans="1:16" ht="21" customHeight="1">
      <c r="A435" s="2"/>
      <c r="B435" s="2"/>
      <c r="C435" s="2"/>
      <c r="D435" s="2"/>
      <c r="E435" s="2"/>
      <c r="F435" s="2"/>
      <c r="G435" s="2"/>
      <c r="H435" s="4"/>
      <c r="I435" s="2"/>
      <c r="J435" s="2"/>
      <c r="K435" s="2"/>
      <c r="L435" s="2"/>
      <c r="M435" s="4"/>
      <c r="N435" s="4"/>
      <c r="O435" s="2"/>
      <c r="P435" s="2"/>
    </row>
    <row r="436" spans="1:16" ht="21" customHeight="1">
      <c r="A436" s="2"/>
      <c r="B436" s="2"/>
      <c r="C436" s="2"/>
      <c r="D436" s="2"/>
      <c r="E436" s="2"/>
      <c r="F436" s="2"/>
      <c r="G436" s="2"/>
      <c r="H436" s="4"/>
      <c r="I436" s="2"/>
      <c r="J436" s="2"/>
      <c r="K436" s="2"/>
      <c r="L436" s="2"/>
      <c r="M436" s="4"/>
      <c r="N436" s="4"/>
      <c r="O436" s="2"/>
      <c r="P436" s="2"/>
    </row>
    <row r="437" spans="1:16" ht="21" customHeight="1">
      <c r="A437" s="2"/>
      <c r="B437" s="2"/>
      <c r="C437" s="2"/>
      <c r="D437" s="2"/>
      <c r="E437" s="2"/>
      <c r="F437" s="2"/>
      <c r="G437" s="2"/>
      <c r="H437" s="4"/>
      <c r="I437" s="2"/>
      <c r="J437" s="2"/>
      <c r="K437" s="2"/>
      <c r="L437" s="2"/>
      <c r="M437" s="4"/>
      <c r="N437" s="4"/>
      <c r="O437" s="2"/>
      <c r="P437" s="2"/>
    </row>
    <row r="438" spans="1:16" ht="21" customHeight="1">
      <c r="A438" s="2"/>
      <c r="B438" s="2"/>
      <c r="C438" s="2"/>
      <c r="D438" s="2"/>
      <c r="E438" s="2"/>
      <c r="F438" s="2"/>
      <c r="G438" s="2"/>
      <c r="H438" s="4"/>
      <c r="I438" s="2"/>
      <c r="J438" s="2"/>
      <c r="K438" s="2"/>
      <c r="L438" s="2"/>
      <c r="M438" s="4"/>
      <c r="N438" s="4"/>
      <c r="O438" s="2"/>
      <c r="P438" s="2"/>
    </row>
    <row r="439" spans="1:16" ht="21" customHeight="1">
      <c r="A439" s="2"/>
      <c r="B439" s="2"/>
      <c r="C439" s="2"/>
      <c r="D439" s="2"/>
      <c r="E439" s="2"/>
      <c r="F439" s="2"/>
      <c r="G439" s="2"/>
      <c r="H439" s="4"/>
      <c r="I439" s="2"/>
      <c r="J439" s="2"/>
      <c r="K439" s="2"/>
      <c r="L439" s="2"/>
      <c r="M439" s="4"/>
      <c r="N439" s="4"/>
      <c r="O439" s="2"/>
      <c r="P439" s="2"/>
    </row>
    <row r="440" spans="1:16" ht="21" customHeight="1">
      <c r="A440" s="2"/>
      <c r="B440" s="2"/>
      <c r="C440" s="2"/>
      <c r="D440" s="2"/>
      <c r="E440" s="2"/>
      <c r="F440" s="2"/>
      <c r="G440" s="2"/>
      <c r="H440" s="4"/>
      <c r="I440" s="2"/>
      <c r="J440" s="2"/>
      <c r="K440" s="2"/>
      <c r="L440" s="2"/>
      <c r="M440" s="4"/>
      <c r="N440" s="4"/>
      <c r="O440" s="2"/>
      <c r="P440" s="2"/>
    </row>
    <row r="441" spans="1:16" ht="21" customHeight="1">
      <c r="A441" s="2"/>
      <c r="B441" s="2"/>
      <c r="C441" s="2"/>
      <c r="D441" s="2"/>
      <c r="E441" s="2"/>
      <c r="F441" s="2"/>
      <c r="G441" s="2"/>
      <c r="H441" s="4"/>
      <c r="I441" s="2"/>
      <c r="J441" s="2"/>
      <c r="K441" s="2"/>
      <c r="L441" s="2"/>
      <c r="M441" s="4"/>
      <c r="N441" s="4"/>
      <c r="O441" s="2"/>
      <c r="P441" s="2"/>
    </row>
    <row r="442" spans="1:16" ht="21" customHeight="1">
      <c r="A442" s="2"/>
      <c r="B442" s="2"/>
      <c r="C442" s="2"/>
      <c r="D442" s="2"/>
      <c r="E442" s="2"/>
      <c r="F442" s="2"/>
      <c r="G442" s="2"/>
      <c r="H442" s="4"/>
      <c r="I442" s="2"/>
      <c r="J442" s="2"/>
      <c r="K442" s="2"/>
      <c r="L442" s="2"/>
      <c r="M442" s="4"/>
      <c r="N442" s="4"/>
      <c r="O442" s="2"/>
      <c r="P442" s="2"/>
    </row>
    <row r="443" spans="1:16" ht="21" customHeight="1">
      <c r="A443" s="2"/>
      <c r="B443" s="2"/>
      <c r="C443" s="2"/>
      <c r="D443" s="2"/>
      <c r="E443" s="2"/>
      <c r="F443" s="2"/>
      <c r="G443" s="2"/>
      <c r="H443" s="4"/>
      <c r="I443" s="2"/>
      <c r="J443" s="2"/>
      <c r="K443" s="2"/>
      <c r="L443" s="2"/>
      <c r="M443" s="4"/>
      <c r="N443" s="4"/>
      <c r="O443" s="2"/>
      <c r="P443" s="2"/>
    </row>
    <row r="444" spans="1:16" ht="21" customHeight="1">
      <c r="A444" s="2"/>
      <c r="B444" s="2"/>
      <c r="C444" s="2"/>
      <c r="D444" s="2"/>
      <c r="E444" s="2"/>
      <c r="F444" s="2"/>
      <c r="G444" s="2"/>
      <c r="H444" s="4"/>
      <c r="I444" s="2"/>
      <c r="J444" s="2"/>
      <c r="K444" s="2"/>
      <c r="L444" s="2"/>
      <c r="M444" s="4"/>
      <c r="N444" s="4"/>
      <c r="O444" s="2"/>
      <c r="P444" s="2"/>
    </row>
    <row r="445" spans="1:16" ht="21" customHeight="1">
      <c r="A445" s="2"/>
      <c r="B445" s="2"/>
      <c r="C445" s="2"/>
      <c r="D445" s="2"/>
      <c r="E445" s="2"/>
      <c r="F445" s="2"/>
      <c r="G445" s="2"/>
      <c r="H445" s="4"/>
      <c r="I445" s="2"/>
      <c r="J445" s="2"/>
      <c r="K445" s="2"/>
      <c r="L445" s="2"/>
      <c r="M445" s="4"/>
      <c r="N445" s="4"/>
      <c r="O445" s="2"/>
      <c r="P445" s="2"/>
    </row>
    <row r="446" spans="1:16" ht="21" customHeight="1">
      <c r="A446" s="2"/>
      <c r="B446" s="2"/>
      <c r="C446" s="2"/>
      <c r="D446" s="2"/>
      <c r="E446" s="2"/>
      <c r="F446" s="2"/>
      <c r="G446" s="2"/>
      <c r="H446" s="4"/>
      <c r="I446" s="2"/>
      <c r="J446" s="2"/>
      <c r="K446" s="2"/>
      <c r="L446" s="2"/>
      <c r="M446" s="4"/>
      <c r="N446" s="4"/>
      <c r="O446" s="2"/>
      <c r="P446" s="2"/>
    </row>
    <row r="447" spans="1:16" ht="21" customHeight="1">
      <c r="A447" s="2"/>
      <c r="B447" s="2"/>
      <c r="C447" s="2"/>
      <c r="D447" s="2"/>
      <c r="E447" s="2"/>
      <c r="F447" s="2"/>
      <c r="G447" s="2"/>
      <c r="H447" s="4"/>
      <c r="I447" s="2"/>
      <c r="J447" s="2"/>
      <c r="K447" s="2"/>
      <c r="L447" s="2"/>
      <c r="M447" s="4"/>
      <c r="N447" s="4"/>
      <c r="O447" s="2"/>
      <c r="P447" s="2"/>
    </row>
    <row r="448" spans="1:16" ht="21" customHeight="1">
      <c r="A448" s="2"/>
      <c r="B448" s="2"/>
      <c r="C448" s="2"/>
      <c r="D448" s="2"/>
      <c r="E448" s="2"/>
      <c r="F448" s="2"/>
      <c r="G448" s="2"/>
      <c r="H448" s="4"/>
      <c r="I448" s="2"/>
      <c r="J448" s="2"/>
      <c r="K448" s="2"/>
      <c r="L448" s="2"/>
      <c r="M448" s="4"/>
      <c r="N448" s="4"/>
      <c r="O448" s="2"/>
      <c r="P448" s="2"/>
    </row>
    <row r="449" spans="1:16" ht="21" customHeight="1">
      <c r="A449" s="2"/>
      <c r="B449" s="2"/>
      <c r="C449" s="2"/>
      <c r="D449" s="2"/>
      <c r="E449" s="2"/>
      <c r="F449" s="2"/>
      <c r="G449" s="2"/>
      <c r="H449" s="4"/>
      <c r="I449" s="2"/>
      <c r="J449" s="2"/>
      <c r="K449" s="2"/>
      <c r="L449" s="2"/>
      <c r="M449" s="4"/>
      <c r="N449" s="4"/>
      <c r="O449" s="2"/>
      <c r="P449" s="2"/>
    </row>
    <row r="450" spans="1:16" ht="21" customHeight="1">
      <c r="A450" s="2"/>
      <c r="B450" s="2"/>
      <c r="C450" s="2"/>
      <c r="D450" s="2"/>
      <c r="E450" s="2"/>
      <c r="F450" s="2"/>
      <c r="G450" s="2"/>
      <c r="H450" s="4"/>
      <c r="I450" s="2"/>
      <c r="J450" s="2"/>
      <c r="K450" s="2"/>
      <c r="L450" s="2"/>
      <c r="M450" s="4"/>
      <c r="N450" s="4"/>
      <c r="O450" s="2"/>
      <c r="P450" s="2"/>
    </row>
    <row r="451" spans="1:16" ht="21" customHeight="1">
      <c r="A451" s="2"/>
      <c r="B451" s="2"/>
      <c r="C451" s="2"/>
      <c r="D451" s="2"/>
      <c r="E451" s="2"/>
      <c r="F451" s="2"/>
      <c r="G451" s="2"/>
      <c r="H451" s="4"/>
      <c r="I451" s="2"/>
      <c r="J451" s="2"/>
      <c r="K451" s="2"/>
      <c r="L451" s="2"/>
      <c r="M451" s="4"/>
      <c r="N451" s="4"/>
      <c r="O451" s="2"/>
      <c r="P451" s="2"/>
    </row>
    <row r="452" spans="1:16" ht="21" customHeight="1">
      <c r="A452" s="2"/>
      <c r="B452" s="2"/>
      <c r="C452" s="2"/>
      <c r="D452" s="2"/>
      <c r="E452" s="2"/>
      <c r="F452" s="2"/>
      <c r="G452" s="2"/>
      <c r="H452" s="4"/>
      <c r="I452" s="2"/>
      <c r="J452" s="2"/>
      <c r="K452" s="2"/>
      <c r="L452" s="2"/>
      <c r="M452" s="4"/>
      <c r="N452" s="4"/>
      <c r="O452" s="2"/>
      <c r="P452" s="2"/>
    </row>
    <row r="453" spans="1:16" ht="21" customHeight="1">
      <c r="A453" s="2"/>
      <c r="B453" s="2"/>
      <c r="C453" s="2"/>
      <c r="D453" s="2"/>
      <c r="E453" s="2"/>
      <c r="F453" s="2"/>
      <c r="G453" s="2"/>
      <c r="H453" s="4"/>
      <c r="I453" s="2"/>
      <c r="J453" s="2"/>
      <c r="K453" s="2"/>
      <c r="L453" s="2"/>
      <c r="M453" s="4"/>
      <c r="N453" s="4"/>
      <c r="O453" s="2"/>
      <c r="P453" s="2"/>
    </row>
    <row r="454" spans="1:16" ht="21" customHeight="1">
      <c r="A454" s="2"/>
      <c r="B454" s="2"/>
      <c r="C454" s="2"/>
      <c r="D454" s="2"/>
      <c r="E454" s="2"/>
      <c r="F454" s="2"/>
      <c r="G454" s="2"/>
      <c r="H454" s="4"/>
      <c r="I454" s="2"/>
      <c r="J454" s="2"/>
      <c r="K454" s="2"/>
      <c r="L454" s="2"/>
      <c r="M454" s="4"/>
      <c r="N454" s="4"/>
      <c r="O454" s="2"/>
      <c r="P454" s="2"/>
    </row>
    <row r="455" spans="1:16" ht="21" customHeight="1">
      <c r="A455" s="2"/>
      <c r="B455" s="2"/>
      <c r="C455" s="2"/>
      <c r="D455" s="2"/>
      <c r="E455" s="2"/>
      <c r="F455" s="2"/>
      <c r="G455" s="2"/>
      <c r="H455" s="4"/>
      <c r="I455" s="2"/>
      <c r="J455" s="2"/>
      <c r="K455" s="2"/>
      <c r="L455" s="2"/>
      <c r="M455" s="4"/>
      <c r="N455" s="4"/>
      <c r="O455" s="2"/>
      <c r="P455" s="2"/>
    </row>
    <row r="456" spans="1:16" ht="21" customHeight="1">
      <c r="A456" s="2"/>
      <c r="B456" s="2"/>
      <c r="C456" s="2"/>
      <c r="D456" s="2"/>
      <c r="E456" s="2"/>
      <c r="F456" s="2"/>
      <c r="G456" s="2"/>
      <c r="H456" s="4"/>
      <c r="I456" s="2"/>
      <c r="J456" s="2"/>
      <c r="K456" s="2"/>
      <c r="L456" s="2"/>
      <c r="M456" s="4"/>
      <c r="N456" s="4"/>
      <c r="O456" s="2"/>
      <c r="P456" s="2"/>
    </row>
    <row r="457" spans="1:16" ht="21" customHeight="1">
      <c r="A457" s="2"/>
      <c r="B457" s="2"/>
      <c r="C457" s="2"/>
      <c r="D457" s="2"/>
      <c r="E457" s="2"/>
      <c r="F457" s="2"/>
      <c r="G457" s="2"/>
      <c r="H457" s="4"/>
      <c r="I457" s="2"/>
      <c r="J457" s="2"/>
      <c r="K457" s="2"/>
      <c r="L457" s="2"/>
      <c r="M457" s="4"/>
      <c r="N457" s="4"/>
      <c r="O457" s="2"/>
      <c r="P457" s="2"/>
    </row>
    <row r="458" spans="1:16" ht="21" customHeight="1">
      <c r="A458" s="2"/>
      <c r="B458" s="2"/>
      <c r="C458" s="2"/>
      <c r="D458" s="2"/>
      <c r="E458" s="2"/>
      <c r="F458" s="2"/>
      <c r="G458" s="2"/>
      <c r="H458" s="4"/>
      <c r="I458" s="2"/>
      <c r="J458" s="2"/>
      <c r="K458" s="2"/>
      <c r="L458" s="2"/>
      <c r="M458" s="4"/>
      <c r="N458" s="4"/>
      <c r="O458" s="2"/>
      <c r="P458" s="2"/>
    </row>
    <row r="459" spans="1:16" ht="21" customHeight="1">
      <c r="A459" s="2"/>
      <c r="B459" s="2"/>
      <c r="C459" s="2"/>
      <c r="D459" s="2"/>
      <c r="E459" s="2"/>
      <c r="F459" s="2"/>
      <c r="G459" s="2"/>
      <c r="H459" s="4"/>
      <c r="I459" s="2"/>
      <c r="J459" s="2"/>
      <c r="K459" s="2"/>
      <c r="L459" s="2"/>
      <c r="M459" s="4"/>
      <c r="N459" s="4"/>
      <c r="O459" s="2"/>
      <c r="P459" s="2"/>
    </row>
    <row r="460" spans="1:16" ht="21" customHeight="1">
      <c r="A460" s="2"/>
      <c r="B460" s="2"/>
      <c r="C460" s="2"/>
      <c r="D460" s="2"/>
      <c r="E460" s="2"/>
      <c r="F460" s="2"/>
      <c r="G460" s="2"/>
      <c r="H460" s="4"/>
      <c r="I460" s="2"/>
      <c r="J460" s="2"/>
      <c r="K460" s="2"/>
      <c r="L460" s="2"/>
      <c r="M460" s="4"/>
      <c r="N460" s="4"/>
      <c r="O460" s="2"/>
      <c r="P460" s="2"/>
    </row>
    <row r="461" spans="1:16" ht="21" customHeight="1">
      <c r="A461" s="2"/>
      <c r="B461" s="2"/>
      <c r="C461" s="2"/>
      <c r="D461" s="2"/>
      <c r="E461" s="2"/>
      <c r="F461" s="2"/>
      <c r="G461" s="2"/>
      <c r="H461" s="4"/>
      <c r="I461" s="2"/>
      <c r="J461" s="2"/>
      <c r="K461" s="2"/>
      <c r="L461" s="2"/>
      <c r="M461" s="4"/>
      <c r="N461" s="4"/>
      <c r="O461" s="2"/>
      <c r="P461" s="2"/>
    </row>
    <row r="462" spans="1:16" ht="21" customHeight="1">
      <c r="A462" s="2"/>
      <c r="B462" s="2"/>
      <c r="C462" s="2"/>
      <c r="D462" s="2"/>
      <c r="E462" s="2"/>
      <c r="F462" s="2"/>
      <c r="G462" s="2"/>
      <c r="H462" s="4"/>
      <c r="I462" s="2"/>
      <c r="J462" s="2"/>
      <c r="K462" s="2"/>
      <c r="L462" s="2"/>
      <c r="M462" s="4"/>
      <c r="N462" s="4"/>
      <c r="O462" s="2"/>
      <c r="P462" s="2"/>
    </row>
    <row r="463" spans="1:16" ht="21" customHeight="1">
      <c r="A463" s="2"/>
      <c r="B463" s="2"/>
      <c r="C463" s="2"/>
      <c r="D463" s="2"/>
      <c r="E463" s="2"/>
      <c r="F463" s="2"/>
      <c r="G463" s="2"/>
      <c r="H463" s="4"/>
      <c r="I463" s="2"/>
      <c r="J463" s="2"/>
      <c r="K463" s="2"/>
      <c r="L463" s="2"/>
      <c r="M463" s="4"/>
      <c r="N463" s="4"/>
      <c r="O463" s="2"/>
      <c r="P463" s="2"/>
    </row>
    <row r="464" spans="1:16" ht="21" customHeight="1">
      <c r="A464" s="2"/>
      <c r="B464" s="2"/>
      <c r="C464" s="2"/>
      <c r="D464" s="2"/>
      <c r="E464" s="2"/>
      <c r="F464" s="2"/>
      <c r="G464" s="2"/>
      <c r="H464" s="4"/>
      <c r="I464" s="2"/>
      <c r="J464" s="2"/>
      <c r="K464" s="2"/>
      <c r="L464" s="2"/>
      <c r="M464" s="4"/>
      <c r="N464" s="4"/>
      <c r="O464" s="2"/>
      <c r="P464" s="2"/>
    </row>
    <row r="465" spans="1:16" ht="21" customHeight="1">
      <c r="A465" s="2"/>
      <c r="B465" s="2"/>
      <c r="C465" s="2"/>
      <c r="D465" s="2"/>
      <c r="E465" s="2"/>
      <c r="F465" s="2"/>
      <c r="G465" s="2"/>
      <c r="H465" s="4"/>
      <c r="I465" s="2"/>
      <c r="J465" s="2"/>
      <c r="K465" s="2"/>
      <c r="L465" s="2"/>
      <c r="M465" s="4"/>
      <c r="N465" s="4"/>
      <c r="O465" s="2"/>
      <c r="P465" s="2"/>
    </row>
    <row r="466" spans="1:16" ht="21" customHeight="1">
      <c r="A466" s="2"/>
      <c r="B466" s="2"/>
      <c r="C466" s="2"/>
      <c r="D466" s="2"/>
      <c r="E466" s="2"/>
      <c r="F466" s="2"/>
      <c r="G466" s="2"/>
      <c r="H466" s="4"/>
      <c r="I466" s="2"/>
      <c r="J466" s="2"/>
      <c r="K466" s="2"/>
      <c r="L466" s="2"/>
      <c r="M466" s="4"/>
      <c r="N466" s="4"/>
      <c r="O466" s="2"/>
      <c r="P466" s="2"/>
    </row>
    <row r="467" spans="1:16" ht="21" customHeight="1">
      <c r="A467" s="2"/>
      <c r="B467" s="2"/>
      <c r="C467" s="2"/>
      <c r="D467" s="2"/>
      <c r="E467" s="2"/>
      <c r="F467" s="2"/>
      <c r="G467" s="2"/>
      <c r="H467" s="4"/>
      <c r="I467" s="2"/>
      <c r="J467" s="2"/>
      <c r="K467" s="2"/>
      <c r="L467" s="2"/>
      <c r="M467" s="4"/>
      <c r="N467" s="4"/>
      <c r="O467" s="2"/>
      <c r="P467" s="2"/>
    </row>
    <row r="468" spans="1:16" ht="21" customHeight="1">
      <c r="A468" s="2"/>
      <c r="B468" s="2"/>
      <c r="C468" s="2"/>
      <c r="D468" s="2"/>
      <c r="E468" s="2"/>
      <c r="F468" s="2"/>
      <c r="G468" s="2"/>
      <c r="H468" s="4"/>
      <c r="I468" s="2"/>
      <c r="J468" s="2"/>
      <c r="K468" s="2"/>
      <c r="L468" s="2"/>
      <c r="M468" s="4"/>
      <c r="N468" s="4"/>
      <c r="O468" s="2"/>
      <c r="P468" s="2"/>
    </row>
    <row r="469" spans="1:16" ht="21" customHeight="1">
      <c r="A469" s="2"/>
      <c r="B469" s="2"/>
      <c r="C469" s="2"/>
      <c r="D469" s="2"/>
      <c r="E469" s="2"/>
      <c r="F469" s="2"/>
      <c r="G469" s="2"/>
      <c r="H469" s="4"/>
      <c r="I469" s="2"/>
      <c r="J469" s="2"/>
      <c r="K469" s="2"/>
      <c r="L469" s="2"/>
      <c r="M469" s="4"/>
      <c r="N469" s="4"/>
      <c r="O469" s="2"/>
      <c r="P469" s="2"/>
    </row>
    <row r="470" spans="1:16" ht="21" customHeight="1">
      <c r="A470" s="2"/>
      <c r="B470" s="2"/>
      <c r="C470" s="2"/>
      <c r="D470" s="2"/>
      <c r="E470" s="2"/>
      <c r="F470" s="2"/>
      <c r="G470" s="2"/>
      <c r="H470" s="4"/>
      <c r="I470" s="2"/>
      <c r="J470" s="2"/>
      <c r="K470" s="2"/>
      <c r="L470" s="2"/>
      <c r="M470" s="4"/>
      <c r="N470" s="4"/>
      <c r="O470" s="2"/>
      <c r="P470" s="2"/>
    </row>
    <row r="471" spans="1:16" ht="21" customHeight="1">
      <c r="A471" s="2"/>
      <c r="B471" s="2"/>
      <c r="C471" s="2"/>
      <c r="D471" s="2"/>
      <c r="E471" s="2"/>
      <c r="F471" s="2"/>
      <c r="G471" s="2"/>
      <c r="H471" s="4"/>
      <c r="I471" s="2"/>
      <c r="J471" s="2"/>
      <c r="K471" s="2"/>
      <c r="L471" s="2"/>
      <c r="M471" s="4"/>
      <c r="N471" s="4"/>
      <c r="O471" s="2"/>
      <c r="P471" s="2"/>
    </row>
    <row r="472" spans="1:16" ht="21" customHeight="1">
      <c r="A472" s="2"/>
      <c r="B472" s="2"/>
      <c r="C472" s="2"/>
      <c r="D472" s="2"/>
      <c r="E472" s="2"/>
      <c r="F472" s="2"/>
      <c r="G472" s="2"/>
      <c r="H472" s="4"/>
      <c r="I472" s="2"/>
      <c r="J472" s="2"/>
      <c r="K472" s="2"/>
      <c r="L472" s="2"/>
      <c r="M472" s="4"/>
      <c r="N472" s="4"/>
      <c r="O472" s="2"/>
      <c r="P472" s="2"/>
    </row>
    <row r="473" spans="1:16" ht="21" customHeight="1">
      <c r="A473" s="2"/>
      <c r="B473" s="2"/>
      <c r="C473" s="2"/>
      <c r="D473" s="2"/>
      <c r="E473" s="2"/>
      <c r="F473" s="2"/>
      <c r="G473" s="2"/>
      <c r="H473" s="4"/>
      <c r="I473" s="2"/>
      <c r="J473" s="2"/>
      <c r="K473" s="2"/>
      <c r="L473" s="2"/>
      <c r="M473" s="4"/>
      <c r="N473" s="4"/>
      <c r="O473" s="2"/>
      <c r="P473" s="2"/>
    </row>
    <row r="474" spans="1:16" ht="21" customHeight="1">
      <c r="A474" s="2"/>
      <c r="B474" s="2"/>
      <c r="C474" s="2"/>
      <c r="D474" s="2"/>
      <c r="E474" s="2"/>
      <c r="F474" s="2"/>
      <c r="G474" s="2"/>
      <c r="H474" s="4"/>
      <c r="I474" s="2"/>
      <c r="J474" s="2"/>
      <c r="K474" s="2"/>
      <c r="L474" s="2"/>
      <c r="M474" s="4"/>
      <c r="N474" s="4"/>
      <c r="O474" s="2"/>
      <c r="P474" s="2"/>
    </row>
    <row r="475" spans="1:16" ht="21" customHeight="1">
      <c r="A475" s="2"/>
      <c r="B475" s="2"/>
      <c r="C475" s="2"/>
      <c r="D475" s="2"/>
      <c r="E475" s="2"/>
      <c r="F475" s="2"/>
      <c r="G475" s="2"/>
      <c r="H475" s="4"/>
      <c r="I475" s="2"/>
      <c r="J475" s="2"/>
      <c r="K475" s="2"/>
      <c r="L475" s="2"/>
      <c r="M475" s="4"/>
      <c r="N475" s="4"/>
      <c r="O475" s="2"/>
      <c r="P475" s="2"/>
    </row>
    <row r="476" spans="1:16" ht="21" customHeight="1">
      <c r="A476" s="2"/>
      <c r="B476" s="2"/>
      <c r="C476" s="2"/>
      <c r="D476" s="2"/>
      <c r="E476" s="2"/>
      <c r="F476" s="2"/>
      <c r="G476" s="2"/>
      <c r="H476" s="4"/>
      <c r="I476" s="2"/>
      <c r="J476" s="2"/>
      <c r="K476" s="2"/>
      <c r="L476" s="2"/>
      <c r="M476" s="4"/>
      <c r="N476" s="4"/>
      <c r="O476" s="2"/>
      <c r="P476" s="2"/>
    </row>
    <row r="477" spans="1:16" ht="21" customHeight="1">
      <c r="A477" s="2"/>
      <c r="B477" s="2"/>
      <c r="C477" s="2"/>
      <c r="D477" s="2"/>
      <c r="E477" s="2"/>
      <c r="F477" s="2"/>
      <c r="G477" s="2"/>
      <c r="H477" s="4"/>
      <c r="I477" s="2"/>
      <c r="J477" s="2"/>
      <c r="K477" s="2"/>
      <c r="L477" s="2"/>
      <c r="M477" s="4"/>
      <c r="N477" s="4"/>
      <c r="O477" s="2"/>
      <c r="P477" s="2"/>
    </row>
    <row r="478" spans="1:16" ht="21" customHeight="1">
      <c r="A478" s="2"/>
      <c r="B478" s="2"/>
      <c r="C478" s="2"/>
      <c r="D478" s="2"/>
      <c r="E478" s="2"/>
      <c r="F478" s="2"/>
      <c r="G478" s="2"/>
      <c r="H478" s="4"/>
      <c r="I478" s="2"/>
      <c r="J478" s="2"/>
      <c r="K478" s="2"/>
      <c r="L478" s="2"/>
      <c r="M478" s="4"/>
      <c r="N478" s="4"/>
      <c r="O478" s="2"/>
      <c r="P478" s="2"/>
    </row>
    <row r="479" spans="1:16" ht="21" customHeight="1">
      <c r="A479" s="2"/>
      <c r="B479" s="2"/>
      <c r="C479" s="2"/>
      <c r="D479" s="2"/>
      <c r="E479" s="2"/>
      <c r="F479" s="2"/>
      <c r="G479" s="2"/>
      <c r="H479" s="4"/>
      <c r="I479" s="2"/>
      <c r="J479" s="2"/>
      <c r="K479" s="2"/>
      <c r="L479" s="2"/>
      <c r="M479" s="4"/>
      <c r="N479" s="4"/>
      <c r="O479" s="2"/>
      <c r="P479" s="2"/>
    </row>
    <row r="480" spans="1:16" ht="21" customHeight="1">
      <c r="A480" s="2"/>
      <c r="B480" s="2"/>
      <c r="C480" s="2"/>
      <c r="D480" s="2"/>
      <c r="E480" s="2"/>
      <c r="F480" s="2"/>
      <c r="G480" s="2"/>
      <c r="H480" s="4"/>
      <c r="I480" s="2"/>
      <c r="J480" s="2"/>
      <c r="K480" s="2"/>
      <c r="L480" s="2"/>
      <c r="M480" s="4"/>
      <c r="N480" s="4"/>
      <c r="O480" s="2"/>
      <c r="P480" s="2"/>
    </row>
    <row r="481" spans="1:16" ht="21" customHeight="1">
      <c r="A481" s="2"/>
      <c r="B481" s="2"/>
      <c r="C481" s="2"/>
      <c r="D481" s="2"/>
      <c r="E481" s="2"/>
      <c r="F481" s="2"/>
      <c r="G481" s="2"/>
      <c r="H481" s="4"/>
      <c r="I481" s="2"/>
      <c r="J481" s="2"/>
      <c r="K481" s="2"/>
      <c r="L481" s="2"/>
      <c r="M481" s="4"/>
      <c r="N481" s="4"/>
      <c r="O481" s="2"/>
      <c r="P481" s="2"/>
    </row>
    <row r="482" spans="1:16" ht="21" customHeight="1">
      <c r="A482" s="2"/>
      <c r="B482" s="2"/>
      <c r="C482" s="2"/>
      <c r="D482" s="2"/>
      <c r="E482" s="2"/>
      <c r="F482" s="2"/>
      <c r="G482" s="2"/>
      <c r="H482" s="4"/>
      <c r="I482" s="2"/>
      <c r="J482" s="2"/>
      <c r="K482" s="2"/>
      <c r="L482" s="2"/>
      <c r="M482" s="4"/>
      <c r="N482" s="4"/>
      <c r="O482" s="2"/>
      <c r="P482" s="2"/>
    </row>
    <row r="483" spans="1:16" ht="21" customHeight="1">
      <c r="A483" s="2"/>
      <c r="B483" s="2"/>
      <c r="C483" s="2"/>
      <c r="D483" s="2"/>
      <c r="E483" s="2"/>
      <c r="F483" s="2"/>
      <c r="G483" s="2"/>
      <c r="H483" s="4"/>
      <c r="I483" s="2"/>
      <c r="J483" s="2"/>
      <c r="K483" s="2"/>
      <c r="L483" s="2"/>
      <c r="M483" s="4"/>
      <c r="N483" s="4"/>
      <c r="O483" s="2"/>
      <c r="P483" s="2"/>
    </row>
    <row r="484" spans="1:16" ht="21" customHeight="1">
      <c r="A484" s="2"/>
      <c r="B484" s="2"/>
      <c r="C484" s="2"/>
      <c r="D484" s="2"/>
      <c r="E484" s="2"/>
      <c r="F484" s="2"/>
      <c r="G484" s="2"/>
      <c r="H484" s="4"/>
      <c r="I484" s="2"/>
      <c r="J484" s="2"/>
      <c r="K484" s="2"/>
      <c r="L484" s="2"/>
      <c r="M484" s="4"/>
      <c r="N484" s="4"/>
      <c r="O484" s="2"/>
      <c r="P484" s="2"/>
    </row>
    <row r="485" spans="1:16" ht="21" customHeight="1">
      <c r="A485" s="2"/>
      <c r="B485" s="2"/>
      <c r="C485" s="2"/>
      <c r="D485" s="2"/>
      <c r="E485" s="2"/>
      <c r="F485" s="2"/>
      <c r="G485" s="2"/>
      <c r="H485" s="4"/>
      <c r="I485" s="2"/>
      <c r="J485" s="2"/>
      <c r="K485" s="2"/>
      <c r="L485" s="2"/>
      <c r="M485" s="4"/>
      <c r="N485" s="4"/>
      <c r="O485" s="2"/>
      <c r="P485" s="2"/>
    </row>
    <row r="486" spans="1:16" ht="21" customHeight="1">
      <c r="A486" s="2"/>
      <c r="B486" s="2"/>
      <c r="C486" s="2"/>
      <c r="D486" s="2"/>
      <c r="E486" s="2"/>
      <c r="F486" s="2"/>
      <c r="G486" s="2"/>
      <c r="H486" s="4"/>
      <c r="I486" s="2"/>
      <c r="J486" s="2"/>
      <c r="K486" s="2"/>
      <c r="L486" s="2"/>
      <c r="M486" s="4"/>
      <c r="N486" s="4"/>
      <c r="O486" s="2"/>
      <c r="P486" s="2"/>
    </row>
    <row r="487" spans="1:16" ht="21" customHeight="1">
      <c r="A487" s="2"/>
      <c r="B487" s="2"/>
      <c r="C487" s="2"/>
      <c r="D487" s="2"/>
      <c r="E487" s="2"/>
      <c r="F487" s="2"/>
      <c r="G487" s="2"/>
      <c r="H487" s="4"/>
      <c r="I487" s="2"/>
      <c r="J487" s="2"/>
      <c r="K487" s="2"/>
      <c r="L487" s="2"/>
      <c r="M487" s="4"/>
      <c r="N487" s="4"/>
      <c r="O487" s="2"/>
      <c r="P487" s="2"/>
    </row>
    <row r="488" spans="1:16" ht="21" customHeight="1">
      <c r="A488" s="2"/>
      <c r="B488" s="2"/>
      <c r="C488" s="2"/>
      <c r="D488" s="2"/>
      <c r="E488" s="2"/>
      <c r="F488" s="2"/>
      <c r="G488" s="2"/>
      <c r="H488" s="4"/>
      <c r="I488" s="2"/>
      <c r="J488" s="2"/>
      <c r="K488" s="2"/>
      <c r="L488" s="2"/>
      <c r="M488" s="4"/>
      <c r="N488" s="4"/>
      <c r="O488" s="2"/>
      <c r="P488" s="2"/>
    </row>
    <row r="489" spans="1:16" ht="21" customHeight="1">
      <c r="A489" s="2"/>
      <c r="B489" s="2"/>
      <c r="C489" s="2"/>
      <c r="D489" s="2"/>
      <c r="E489" s="2"/>
      <c r="F489" s="2"/>
      <c r="G489" s="2"/>
      <c r="H489" s="4"/>
      <c r="I489" s="2"/>
      <c r="J489" s="2"/>
      <c r="K489" s="2"/>
      <c r="L489" s="2"/>
      <c r="M489" s="4"/>
      <c r="N489" s="4"/>
      <c r="O489" s="2"/>
      <c r="P489" s="2"/>
    </row>
    <row r="490" spans="1:16" ht="21" customHeight="1">
      <c r="A490" s="2"/>
      <c r="B490" s="2"/>
      <c r="C490" s="2"/>
      <c r="D490" s="2"/>
      <c r="E490" s="2"/>
      <c r="F490" s="2"/>
      <c r="G490" s="2"/>
      <c r="H490" s="4"/>
      <c r="I490" s="2"/>
      <c r="J490" s="2"/>
      <c r="K490" s="2"/>
      <c r="L490" s="2"/>
      <c r="M490" s="4"/>
      <c r="N490" s="4"/>
      <c r="O490" s="2"/>
      <c r="P490" s="2"/>
    </row>
    <row r="491" spans="1:16" ht="21" customHeight="1">
      <c r="A491" s="2"/>
      <c r="B491" s="2"/>
      <c r="C491" s="2"/>
      <c r="D491" s="2"/>
      <c r="E491" s="2"/>
      <c r="F491" s="2"/>
      <c r="G491" s="2"/>
      <c r="H491" s="4"/>
      <c r="I491" s="2"/>
      <c r="J491" s="2"/>
      <c r="K491" s="2"/>
      <c r="L491" s="2"/>
      <c r="M491" s="4"/>
      <c r="N491" s="4"/>
      <c r="O491" s="2"/>
      <c r="P491" s="2"/>
    </row>
    <row r="492" spans="1:16" ht="21" customHeight="1">
      <c r="A492" s="2"/>
      <c r="B492" s="2"/>
      <c r="C492" s="2"/>
      <c r="D492" s="2"/>
      <c r="E492" s="2"/>
      <c r="F492" s="2"/>
      <c r="G492" s="2"/>
      <c r="H492" s="4"/>
      <c r="I492" s="2"/>
      <c r="J492" s="2"/>
      <c r="K492" s="2"/>
      <c r="L492" s="2"/>
      <c r="M492" s="4"/>
      <c r="N492" s="4"/>
      <c r="O492" s="2"/>
      <c r="P492" s="2"/>
    </row>
    <row r="493" spans="1:16" ht="21" customHeight="1">
      <c r="A493" s="2"/>
      <c r="B493" s="2"/>
      <c r="C493" s="2"/>
      <c r="D493" s="2"/>
      <c r="E493" s="2"/>
      <c r="F493" s="2"/>
      <c r="G493" s="2"/>
      <c r="H493" s="4"/>
      <c r="I493" s="2"/>
      <c r="J493" s="2"/>
      <c r="K493" s="2"/>
      <c r="L493" s="2"/>
      <c r="M493" s="4"/>
      <c r="N493" s="4"/>
      <c r="O493" s="2"/>
      <c r="P493" s="2"/>
    </row>
    <row r="494" spans="1:16" ht="21" customHeight="1">
      <c r="A494" s="2"/>
      <c r="B494" s="2"/>
      <c r="C494" s="2"/>
      <c r="D494" s="2"/>
      <c r="E494" s="2"/>
      <c r="F494" s="2"/>
      <c r="G494" s="2"/>
      <c r="H494" s="4"/>
      <c r="I494" s="2"/>
      <c r="J494" s="2"/>
      <c r="K494" s="2"/>
      <c r="L494" s="2"/>
      <c r="M494" s="4"/>
      <c r="N494" s="4"/>
      <c r="O494" s="2"/>
      <c r="P494" s="2"/>
    </row>
    <row r="495" spans="1:16" ht="21" customHeight="1">
      <c r="A495" s="2"/>
      <c r="B495" s="2"/>
      <c r="C495" s="2"/>
      <c r="D495" s="2"/>
      <c r="E495" s="2"/>
      <c r="F495" s="2"/>
      <c r="G495" s="2"/>
      <c r="H495" s="4"/>
      <c r="I495" s="2"/>
      <c r="J495" s="2"/>
      <c r="K495" s="2"/>
      <c r="L495" s="2"/>
      <c r="M495" s="4"/>
      <c r="N495" s="4"/>
      <c r="O495" s="2"/>
      <c r="P495" s="2"/>
    </row>
    <row r="496" spans="1:16" ht="21" customHeight="1">
      <c r="A496" s="2"/>
      <c r="B496" s="2"/>
      <c r="C496" s="2"/>
      <c r="D496" s="2"/>
      <c r="E496" s="2"/>
      <c r="F496" s="2"/>
      <c r="G496" s="2"/>
      <c r="H496" s="4"/>
      <c r="I496" s="2"/>
      <c r="J496" s="2"/>
      <c r="K496" s="2"/>
      <c r="L496" s="2"/>
      <c r="M496" s="4"/>
      <c r="N496" s="4"/>
      <c r="O496" s="2"/>
      <c r="P496" s="2"/>
    </row>
    <row r="497" spans="1:16" ht="21" customHeight="1">
      <c r="A497" s="2"/>
      <c r="B497" s="2"/>
      <c r="C497" s="2"/>
      <c r="D497" s="2"/>
      <c r="E497" s="2"/>
      <c r="F497" s="2"/>
      <c r="G497" s="2"/>
      <c r="H497" s="4"/>
      <c r="I497" s="2"/>
      <c r="J497" s="2"/>
      <c r="K497" s="2"/>
      <c r="L497" s="2"/>
      <c r="M497" s="4"/>
      <c r="N497" s="4"/>
      <c r="O497" s="2"/>
      <c r="P497" s="2"/>
    </row>
    <row r="498" spans="1:16" ht="21" customHeight="1">
      <c r="A498" s="2"/>
      <c r="B498" s="2"/>
      <c r="C498" s="2"/>
      <c r="D498" s="2"/>
      <c r="E498" s="2"/>
      <c r="F498" s="2"/>
      <c r="G498" s="2"/>
      <c r="H498" s="4"/>
      <c r="I498" s="2"/>
      <c r="J498" s="2"/>
      <c r="K498" s="2"/>
      <c r="L498" s="2"/>
      <c r="M498" s="4"/>
      <c r="N498" s="4"/>
      <c r="O498" s="2"/>
      <c r="P498" s="2"/>
    </row>
    <row r="499" spans="1:16" ht="21" customHeight="1">
      <c r="A499" s="2"/>
      <c r="B499" s="2"/>
      <c r="C499" s="2"/>
      <c r="D499" s="2"/>
      <c r="E499" s="2"/>
      <c r="F499" s="2"/>
      <c r="G499" s="2"/>
      <c r="H499" s="4"/>
      <c r="I499" s="2"/>
      <c r="J499" s="2"/>
      <c r="K499" s="2"/>
      <c r="L499" s="2"/>
      <c r="M499" s="4"/>
      <c r="N499" s="4"/>
      <c r="O499" s="2"/>
      <c r="P499" s="2"/>
    </row>
    <row r="500" spans="1:16" ht="21" customHeight="1">
      <c r="A500" s="2"/>
      <c r="B500" s="2"/>
      <c r="C500" s="2"/>
      <c r="D500" s="2"/>
      <c r="E500" s="2"/>
      <c r="F500" s="2"/>
      <c r="G500" s="2"/>
      <c r="H500" s="4"/>
      <c r="I500" s="2"/>
      <c r="J500" s="2"/>
      <c r="K500" s="2"/>
      <c r="L500" s="2"/>
      <c r="M500" s="4"/>
      <c r="N500" s="4"/>
      <c r="O500" s="2"/>
      <c r="P500" s="2"/>
    </row>
    <row r="501" spans="1:16" ht="21" customHeight="1">
      <c r="A501" s="2"/>
      <c r="B501" s="2"/>
      <c r="C501" s="2"/>
      <c r="D501" s="2"/>
      <c r="E501" s="2"/>
      <c r="F501" s="2"/>
      <c r="G501" s="2"/>
      <c r="H501" s="4"/>
      <c r="I501" s="2"/>
      <c r="J501" s="2"/>
      <c r="K501" s="2"/>
      <c r="L501" s="2"/>
      <c r="M501" s="4"/>
      <c r="N501" s="4"/>
      <c r="O501" s="2"/>
      <c r="P501" s="2"/>
    </row>
    <row r="502" spans="1:16" ht="21" customHeight="1">
      <c r="A502" s="2"/>
      <c r="B502" s="2"/>
      <c r="C502" s="2"/>
      <c r="D502" s="2"/>
      <c r="E502" s="2"/>
      <c r="F502" s="2"/>
      <c r="G502" s="2"/>
      <c r="H502" s="4"/>
      <c r="I502" s="2"/>
      <c r="J502" s="2"/>
      <c r="K502" s="2"/>
      <c r="L502" s="2"/>
      <c r="M502" s="4"/>
      <c r="N502" s="4"/>
      <c r="O502" s="2"/>
      <c r="P502" s="2"/>
    </row>
    <row r="503" spans="1:16" ht="21" customHeight="1">
      <c r="A503" s="2"/>
      <c r="B503" s="2"/>
      <c r="C503" s="2"/>
      <c r="D503" s="2"/>
      <c r="E503" s="2"/>
      <c r="F503" s="2"/>
      <c r="G503" s="2"/>
      <c r="H503" s="4"/>
      <c r="I503" s="2"/>
      <c r="J503" s="2"/>
      <c r="K503" s="2"/>
      <c r="L503" s="2"/>
      <c r="M503" s="4"/>
      <c r="N503" s="4"/>
      <c r="O503" s="2"/>
      <c r="P503" s="2"/>
    </row>
    <row r="504" spans="1:16" ht="21" customHeight="1">
      <c r="A504" s="2"/>
      <c r="B504" s="2"/>
      <c r="C504" s="2"/>
      <c r="D504" s="2"/>
      <c r="E504" s="2"/>
      <c r="F504" s="2"/>
      <c r="G504" s="2"/>
      <c r="H504" s="4"/>
      <c r="I504" s="2"/>
      <c r="J504" s="2"/>
      <c r="K504" s="2"/>
      <c r="L504" s="2"/>
      <c r="M504" s="4"/>
      <c r="N504" s="4"/>
      <c r="O504" s="2"/>
      <c r="P504" s="2"/>
    </row>
    <row r="505" spans="1:16" ht="21" customHeight="1">
      <c r="A505" s="2"/>
      <c r="B505" s="2"/>
      <c r="C505" s="2"/>
      <c r="D505" s="2"/>
      <c r="E505" s="2"/>
      <c r="F505" s="2"/>
      <c r="G505" s="2"/>
      <c r="H505" s="4"/>
      <c r="I505" s="2"/>
      <c r="J505" s="2"/>
      <c r="K505" s="2"/>
      <c r="L505" s="2"/>
      <c r="M505" s="4"/>
      <c r="N505" s="4"/>
      <c r="O505" s="2"/>
      <c r="P505" s="2"/>
    </row>
    <row r="506" spans="1:16" ht="21" customHeight="1">
      <c r="A506" s="2"/>
      <c r="B506" s="2"/>
      <c r="C506" s="2"/>
      <c r="D506" s="2"/>
      <c r="E506" s="2"/>
      <c r="F506" s="2"/>
      <c r="G506" s="2"/>
      <c r="H506" s="4"/>
      <c r="I506" s="2"/>
      <c r="J506" s="2"/>
      <c r="K506" s="2"/>
      <c r="L506" s="2"/>
      <c r="M506" s="4"/>
      <c r="N506" s="4"/>
      <c r="O506" s="2"/>
      <c r="P506" s="2"/>
    </row>
    <row r="507" spans="1:16" ht="21" customHeight="1">
      <c r="A507" s="2"/>
      <c r="B507" s="2"/>
      <c r="C507" s="2"/>
      <c r="D507" s="2"/>
      <c r="E507" s="2"/>
      <c r="F507" s="2"/>
      <c r="G507" s="2"/>
      <c r="H507" s="4"/>
      <c r="I507" s="2"/>
      <c r="J507" s="2"/>
      <c r="K507" s="2"/>
      <c r="L507" s="2"/>
      <c r="M507" s="4"/>
      <c r="N507" s="4"/>
      <c r="O507" s="2"/>
      <c r="P507" s="2"/>
    </row>
    <row r="508" spans="1:16" ht="21" customHeight="1">
      <c r="A508" s="2"/>
      <c r="B508" s="2"/>
      <c r="C508" s="2"/>
      <c r="D508" s="2"/>
      <c r="E508" s="2"/>
      <c r="F508" s="2"/>
      <c r="G508" s="2"/>
      <c r="H508" s="4"/>
      <c r="I508" s="2"/>
      <c r="J508" s="2"/>
      <c r="K508" s="2"/>
      <c r="L508" s="2"/>
      <c r="M508" s="4"/>
      <c r="N508" s="4"/>
      <c r="O508" s="2"/>
      <c r="P508" s="2"/>
    </row>
    <row r="509" spans="1:16" ht="21" customHeight="1">
      <c r="A509" s="2"/>
      <c r="B509" s="2"/>
      <c r="C509" s="2"/>
      <c r="D509" s="2"/>
      <c r="E509" s="2"/>
      <c r="F509" s="2"/>
      <c r="G509" s="2"/>
      <c r="H509" s="4"/>
      <c r="I509" s="2"/>
      <c r="J509" s="2"/>
      <c r="K509" s="2"/>
      <c r="L509" s="2"/>
      <c r="M509" s="4"/>
      <c r="N509" s="4"/>
      <c r="O509" s="2"/>
      <c r="P509" s="2"/>
    </row>
    <row r="510" spans="1:16" ht="21" customHeight="1">
      <c r="A510" s="2"/>
      <c r="B510" s="2"/>
      <c r="C510" s="2"/>
      <c r="D510" s="2"/>
      <c r="E510" s="2"/>
      <c r="F510" s="2"/>
      <c r="G510" s="2"/>
      <c r="H510" s="4"/>
      <c r="I510" s="2"/>
      <c r="J510" s="2"/>
      <c r="K510" s="2"/>
      <c r="L510" s="2"/>
      <c r="M510" s="4"/>
      <c r="N510" s="4"/>
      <c r="O510" s="2"/>
      <c r="P510" s="2"/>
    </row>
    <row r="511" spans="1:16" ht="21" customHeight="1">
      <c r="A511" s="2"/>
      <c r="B511" s="2"/>
      <c r="C511" s="2"/>
      <c r="D511" s="2"/>
      <c r="E511" s="2"/>
      <c r="F511" s="2"/>
      <c r="G511" s="2"/>
      <c r="H511" s="4"/>
      <c r="I511" s="2"/>
      <c r="J511" s="2"/>
      <c r="K511" s="2"/>
      <c r="L511" s="2"/>
      <c r="M511" s="4"/>
      <c r="N511" s="4"/>
      <c r="O511" s="2"/>
      <c r="P511" s="2"/>
    </row>
    <row r="512" spans="1:16" ht="21" customHeight="1">
      <c r="A512" s="2"/>
      <c r="B512" s="2"/>
      <c r="C512" s="2"/>
      <c r="D512" s="2"/>
      <c r="E512" s="2"/>
      <c r="F512" s="2"/>
      <c r="G512" s="2"/>
      <c r="H512" s="4"/>
      <c r="I512" s="2"/>
      <c r="J512" s="2"/>
      <c r="K512" s="2"/>
      <c r="L512" s="2"/>
      <c r="M512" s="4"/>
      <c r="N512" s="4"/>
      <c r="O512" s="2"/>
      <c r="P512" s="2"/>
    </row>
    <row r="513" spans="1:16" ht="21" customHeight="1">
      <c r="A513" s="2"/>
      <c r="B513" s="2"/>
      <c r="C513" s="2"/>
      <c r="D513" s="2"/>
      <c r="E513" s="2"/>
      <c r="F513" s="2"/>
      <c r="G513" s="2"/>
      <c r="H513" s="4"/>
      <c r="I513" s="2"/>
      <c r="J513" s="2"/>
      <c r="K513" s="2"/>
      <c r="L513" s="2"/>
      <c r="M513" s="4"/>
      <c r="N513" s="4"/>
      <c r="O513" s="2"/>
      <c r="P513" s="2"/>
    </row>
    <row r="514" spans="1:16" ht="21" customHeight="1">
      <c r="A514" s="2"/>
      <c r="B514" s="2"/>
      <c r="C514" s="2"/>
      <c r="D514" s="2"/>
      <c r="E514" s="2"/>
      <c r="F514" s="2"/>
      <c r="G514" s="2"/>
      <c r="H514" s="4"/>
      <c r="I514" s="2"/>
      <c r="J514" s="2"/>
      <c r="K514" s="2"/>
      <c r="L514" s="2"/>
      <c r="M514" s="4"/>
      <c r="N514" s="4"/>
      <c r="O514" s="2"/>
      <c r="P514" s="2"/>
    </row>
    <row r="515" spans="1:16" ht="21" customHeight="1">
      <c r="A515" s="2"/>
      <c r="B515" s="2"/>
      <c r="C515" s="2"/>
      <c r="D515" s="2"/>
      <c r="E515" s="2"/>
      <c r="F515" s="2"/>
      <c r="G515" s="2"/>
      <c r="H515" s="4"/>
      <c r="I515" s="2"/>
      <c r="J515" s="2"/>
      <c r="K515" s="2"/>
      <c r="L515" s="2"/>
      <c r="M515" s="4"/>
      <c r="N515" s="4"/>
      <c r="O515" s="2"/>
      <c r="P515" s="2"/>
    </row>
    <row r="516" spans="1:16" ht="21" customHeight="1">
      <c r="A516" s="2"/>
      <c r="B516" s="2"/>
      <c r="C516" s="2"/>
      <c r="D516" s="2"/>
      <c r="E516" s="2"/>
      <c r="F516" s="2"/>
      <c r="G516" s="2"/>
      <c r="H516" s="4"/>
      <c r="I516" s="2"/>
      <c r="J516" s="2"/>
      <c r="K516" s="2"/>
      <c r="L516" s="2"/>
      <c r="M516" s="4"/>
      <c r="N516" s="4"/>
      <c r="O516" s="2"/>
      <c r="P516" s="2"/>
    </row>
    <row r="517" spans="1:16" ht="21" customHeight="1">
      <c r="A517" s="2"/>
      <c r="B517" s="2"/>
      <c r="C517" s="2"/>
      <c r="D517" s="2"/>
      <c r="E517" s="2"/>
      <c r="F517" s="2"/>
      <c r="G517" s="2"/>
      <c r="H517" s="4"/>
      <c r="I517" s="2"/>
      <c r="J517" s="2"/>
      <c r="K517" s="2"/>
      <c r="L517" s="2"/>
      <c r="M517" s="4"/>
      <c r="N517" s="4"/>
      <c r="O517" s="2"/>
      <c r="P517" s="2"/>
    </row>
    <row r="518" spans="1:16" ht="21" customHeight="1">
      <c r="A518" s="2"/>
      <c r="B518" s="2"/>
      <c r="C518" s="2"/>
      <c r="D518" s="2"/>
      <c r="E518" s="2"/>
      <c r="F518" s="2"/>
      <c r="G518" s="2"/>
      <c r="H518" s="4"/>
      <c r="I518" s="2"/>
      <c r="J518" s="2"/>
      <c r="K518" s="2"/>
      <c r="L518" s="2"/>
      <c r="M518" s="4"/>
      <c r="N518" s="4"/>
      <c r="O518" s="2"/>
      <c r="P518" s="2"/>
    </row>
    <row r="519" spans="1:16" ht="21" customHeight="1">
      <c r="A519" s="2"/>
      <c r="B519" s="2"/>
      <c r="C519" s="2"/>
      <c r="D519" s="2"/>
      <c r="E519" s="2"/>
      <c r="F519" s="2"/>
      <c r="G519" s="2"/>
      <c r="H519" s="4"/>
      <c r="I519" s="2"/>
      <c r="J519" s="2"/>
      <c r="K519" s="2"/>
      <c r="L519" s="2"/>
      <c r="M519" s="4"/>
      <c r="N519" s="4"/>
      <c r="O519" s="2"/>
      <c r="P519" s="2"/>
    </row>
    <row r="520" spans="1:16" ht="21" customHeight="1">
      <c r="A520" s="2"/>
      <c r="B520" s="2"/>
      <c r="C520" s="2"/>
      <c r="D520" s="2"/>
      <c r="E520" s="2"/>
      <c r="F520" s="2"/>
      <c r="G520" s="2"/>
      <c r="H520" s="4"/>
      <c r="I520" s="2"/>
      <c r="J520" s="2"/>
      <c r="K520" s="2"/>
      <c r="L520" s="2"/>
      <c r="M520" s="4"/>
      <c r="N520" s="4"/>
      <c r="O520" s="2"/>
      <c r="P520" s="2"/>
    </row>
    <row r="521" spans="1:16" ht="21" customHeight="1">
      <c r="A521" s="2"/>
      <c r="B521" s="2"/>
      <c r="C521" s="2"/>
      <c r="D521" s="2"/>
      <c r="E521" s="2"/>
      <c r="F521" s="2"/>
      <c r="G521" s="2"/>
      <c r="H521" s="4"/>
      <c r="I521" s="2"/>
      <c r="J521" s="2"/>
      <c r="K521" s="2"/>
      <c r="L521" s="2"/>
      <c r="M521" s="4"/>
      <c r="N521" s="4"/>
      <c r="O521" s="2"/>
      <c r="P521" s="2"/>
    </row>
    <row r="522" spans="1:16" ht="21" customHeight="1">
      <c r="A522" s="2"/>
      <c r="B522" s="2"/>
      <c r="C522" s="2"/>
      <c r="D522" s="2"/>
      <c r="E522" s="2"/>
      <c r="F522" s="2"/>
      <c r="G522" s="2"/>
      <c r="H522" s="4"/>
      <c r="I522" s="2"/>
      <c r="J522" s="2"/>
      <c r="K522" s="2"/>
      <c r="L522" s="2"/>
      <c r="M522" s="4"/>
      <c r="N522" s="4"/>
      <c r="O522" s="2"/>
      <c r="P522" s="2"/>
    </row>
    <row r="523" spans="1:16" ht="21" customHeight="1">
      <c r="A523" s="2"/>
      <c r="B523" s="2"/>
      <c r="C523" s="2"/>
      <c r="D523" s="2"/>
      <c r="E523" s="2"/>
      <c r="F523" s="2"/>
      <c r="G523" s="2"/>
      <c r="H523" s="4"/>
      <c r="I523" s="2"/>
      <c r="J523" s="2"/>
      <c r="K523" s="2"/>
      <c r="L523" s="2"/>
      <c r="M523" s="4"/>
      <c r="N523" s="4"/>
      <c r="O523" s="2"/>
      <c r="P523" s="2"/>
    </row>
    <row r="524" spans="1:16" ht="21" customHeight="1">
      <c r="A524" s="2"/>
      <c r="B524" s="2"/>
      <c r="C524" s="2"/>
      <c r="D524" s="2"/>
      <c r="E524" s="2"/>
      <c r="F524" s="2"/>
      <c r="G524" s="2"/>
      <c r="H524" s="4"/>
      <c r="I524" s="2"/>
      <c r="J524" s="2"/>
      <c r="K524" s="2"/>
      <c r="L524" s="2"/>
      <c r="M524" s="4"/>
      <c r="N524" s="4"/>
      <c r="O524" s="2"/>
      <c r="P524" s="2"/>
    </row>
    <row r="525" spans="1:16" ht="21" customHeight="1">
      <c r="A525" s="2"/>
      <c r="B525" s="2"/>
      <c r="C525" s="2"/>
      <c r="D525" s="2"/>
      <c r="E525" s="2"/>
      <c r="F525" s="2"/>
      <c r="G525" s="2"/>
      <c r="H525" s="4"/>
      <c r="I525" s="2"/>
      <c r="J525" s="2"/>
      <c r="K525" s="2"/>
      <c r="L525" s="2"/>
      <c r="M525" s="4"/>
      <c r="N525" s="4"/>
      <c r="O525" s="2"/>
      <c r="P525" s="2"/>
    </row>
    <row r="526" spans="1:16" ht="21" customHeight="1">
      <c r="A526" s="2"/>
      <c r="B526" s="2"/>
      <c r="C526" s="2"/>
      <c r="D526" s="2"/>
      <c r="E526" s="2"/>
      <c r="F526" s="2"/>
      <c r="G526" s="2"/>
      <c r="H526" s="4"/>
      <c r="I526" s="2"/>
      <c r="J526" s="2"/>
      <c r="K526" s="2"/>
      <c r="L526" s="2"/>
      <c r="M526" s="4"/>
      <c r="N526" s="4"/>
      <c r="O526" s="2"/>
      <c r="P526" s="2"/>
    </row>
    <row r="527" spans="1:16" ht="21" customHeight="1">
      <c r="A527" s="2"/>
      <c r="B527" s="2"/>
      <c r="C527" s="2"/>
      <c r="D527" s="2"/>
      <c r="E527" s="2"/>
      <c r="F527" s="2"/>
      <c r="G527" s="2"/>
      <c r="H527" s="4"/>
      <c r="I527" s="2"/>
      <c r="J527" s="2"/>
      <c r="K527" s="2"/>
      <c r="L527" s="2"/>
      <c r="M527" s="4"/>
      <c r="N527" s="4"/>
      <c r="O527" s="2"/>
      <c r="P527" s="2"/>
    </row>
    <row r="528" spans="1:16" ht="21" customHeight="1">
      <c r="A528" s="2"/>
      <c r="B528" s="2"/>
      <c r="C528" s="2"/>
      <c r="D528" s="2"/>
      <c r="E528" s="2"/>
      <c r="F528" s="2"/>
      <c r="G528" s="2"/>
      <c r="H528" s="4"/>
      <c r="I528" s="2"/>
      <c r="J528" s="2"/>
      <c r="K528" s="2"/>
      <c r="L528" s="2"/>
      <c r="M528" s="4"/>
      <c r="N528" s="4"/>
      <c r="O528" s="2"/>
      <c r="P528" s="2"/>
    </row>
    <row r="529" spans="1:16" ht="21" customHeight="1">
      <c r="A529" s="2"/>
      <c r="B529" s="2"/>
      <c r="C529" s="2"/>
      <c r="D529" s="2"/>
      <c r="E529" s="2"/>
      <c r="F529" s="2"/>
      <c r="G529" s="2"/>
      <c r="H529" s="4"/>
      <c r="I529" s="2"/>
      <c r="J529" s="2"/>
      <c r="K529" s="2"/>
      <c r="L529" s="2"/>
      <c r="M529" s="4"/>
      <c r="N529" s="4"/>
      <c r="O529" s="2"/>
      <c r="P529" s="2"/>
    </row>
    <row r="530" spans="1:16" ht="21" customHeight="1">
      <c r="A530" s="2"/>
      <c r="B530" s="2"/>
      <c r="C530" s="2"/>
      <c r="D530" s="2"/>
      <c r="E530" s="2"/>
      <c r="F530" s="2"/>
      <c r="G530" s="2"/>
      <c r="H530" s="4"/>
      <c r="I530" s="2"/>
      <c r="J530" s="2"/>
      <c r="K530" s="2"/>
      <c r="L530" s="2"/>
      <c r="M530" s="4"/>
      <c r="N530" s="4"/>
      <c r="O530" s="2"/>
      <c r="P530" s="2"/>
    </row>
    <row r="531" spans="1:16" ht="21" customHeight="1">
      <c r="A531" s="2"/>
      <c r="B531" s="2"/>
      <c r="C531" s="2"/>
      <c r="D531" s="2"/>
      <c r="E531" s="2"/>
      <c r="F531" s="2"/>
      <c r="G531" s="2"/>
      <c r="H531" s="4"/>
      <c r="I531" s="2"/>
      <c r="J531" s="2"/>
      <c r="K531" s="2"/>
      <c r="L531" s="2"/>
      <c r="M531" s="4"/>
      <c r="N531" s="4"/>
      <c r="O531" s="2"/>
      <c r="P531" s="2"/>
    </row>
    <row r="532" spans="1:16" ht="21" customHeight="1">
      <c r="A532" s="2"/>
      <c r="B532" s="2"/>
      <c r="C532" s="2"/>
      <c r="D532" s="2"/>
      <c r="E532" s="2"/>
      <c r="F532" s="2"/>
      <c r="G532" s="2"/>
      <c r="H532" s="4"/>
      <c r="I532" s="2"/>
      <c r="J532" s="2"/>
      <c r="K532" s="2"/>
      <c r="L532" s="2"/>
      <c r="M532" s="4"/>
      <c r="N532" s="4"/>
      <c r="O532" s="2"/>
      <c r="P532" s="2"/>
    </row>
    <row r="533" spans="1:16" ht="21" customHeight="1">
      <c r="A533" s="2"/>
      <c r="B533" s="2"/>
      <c r="C533" s="2"/>
      <c r="D533" s="2"/>
      <c r="E533" s="2"/>
      <c r="F533" s="2"/>
      <c r="G533" s="2"/>
      <c r="H533" s="4"/>
      <c r="I533" s="2"/>
      <c r="J533" s="2"/>
      <c r="K533" s="2"/>
      <c r="L533" s="2"/>
      <c r="M533" s="4"/>
      <c r="N533" s="4"/>
      <c r="O533" s="2"/>
      <c r="P533" s="2"/>
    </row>
    <row r="534" spans="1:16" ht="21" customHeight="1">
      <c r="A534" s="2"/>
      <c r="B534" s="2"/>
      <c r="C534" s="2"/>
      <c r="D534" s="2"/>
      <c r="E534" s="2"/>
      <c r="F534" s="2"/>
      <c r="G534" s="2"/>
      <c r="H534" s="4"/>
      <c r="I534" s="2"/>
      <c r="J534" s="2"/>
      <c r="K534" s="2"/>
      <c r="L534" s="2"/>
      <c r="M534" s="4"/>
      <c r="N534" s="4"/>
      <c r="O534" s="2"/>
      <c r="P534" s="2"/>
    </row>
    <row r="535" spans="1:16" ht="21" customHeight="1">
      <c r="A535" s="2"/>
      <c r="B535" s="2"/>
      <c r="C535" s="2"/>
      <c r="D535" s="2"/>
      <c r="E535" s="2"/>
      <c r="F535" s="2"/>
      <c r="G535" s="2"/>
      <c r="H535" s="4"/>
      <c r="I535" s="2"/>
      <c r="J535" s="2"/>
      <c r="K535" s="2"/>
      <c r="L535" s="2"/>
      <c r="M535" s="4"/>
      <c r="N535" s="4"/>
      <c r="O535" s="2"/>
      <c r="P535" s="2"/>
    </row>
    <row r="536" spans="1:16" ht="21" customHeight="1">
      <c r="A536" s="2"/>
      <c r="B536" s="2"/>
      <c r="C536" s="2"/>
      <c r="D536" s="2"/>
      <c r="E536" s="2"/>
      <c r="F536" s="2"/>
      <c r="G536" s="2"/>
      <c r="H536" s="4"/>
      <c r="I536" s="2"/>
      <c r="J536" s="2"/>
      <c r="K536" s="2"/>
      <c r="L536" s="2"/>
      <c r="M536" s="4"/>
      <c r="N536" s="4"/>
      <c r="O536" s="2"/>
      <c r="P536" s="2"/>
    </row>
    <row r="537" spans="1:16" ht="21" customHeight="1">
      <c r="A537" s="2"/>
      <c r="B537" s="2"/>
      <c r="C537" s="2"/>
      <c r="D537" s="2"/>
      <c r="E537" s="2"/>
      <c r="F537" s="2"/>
      <c r="G537" s="2"/>
      <c r="H537" s="4"/>
      <c r="I537" s="2"/>
      <c r="J537" s="2"/>
      <c r="K537" s="2"/>
      <c r="L537" s="2"/>
      <c r="M537" s="4"/>
      <c r="N537" s="4"/>
      <c r="O537" s="2"/>
      <c r="P537" s="2"/>
    </row>
    <row r="538" spans="1:16" ht="21" customHeight="1">
      <c r="A538" s="2"/>
      <c r="B538" s="2"/>
      <c r="C538" s="2"/>
      <c r="D538" s="2"/>
      <c r="E538" s="2"/>
      <c r="F538" s="2"/>
      <c r="G538" s="2"/>
      <c r="H538" s="4"/>
      <c r="I538" s="2"/>
      <c r="J538" s="2"/>
      <c r="K538" s="2"/>
      <c r="L538" s="2"/>
      <c r="M538" s="4"/>
      <c r="N538" s="4"/>
      <c r="O538" s="2"/>
      <c r="P538" s="2"/>
    </row>
    <row r="539" spans="1:16" ht="21" customHeight="1">
      <c r="A539" s="2"/>
      <c r="B539" s="2"/>
      <c r="C539" s="2"/>
      <c r="D539" s="2"/>
      <c r="E539" s="2"/>
      <c r="F539" s="2"/>
      <c r="G539" s="2"/>
      <c r="H539" s="4"/>
      <c r="I539" s="2"/>
      <c r="J539" s="2"/>
      <c r="K539" s="2"/>
      <c r="L539" s="2"/>
      <c r="M539" s="4"/>
      <c r="N539" s="4"/>
      <c r="O539" s="2"/>
      <c r="P539" s="2"/>
    </row>
    <row r="540" spans="1:16" ht="21" customHeight="1">
      <c r="A540" s="2"/>
      <c r="B540" s="2"/>
      <c r="C540" s="2"/>
      <c r="D540" s="2"/>
      <c r="E540" s="2"/>
      <c r="F540" s="2"/>
      <c r="G540" s="2"/>
      <c r="H540" s="4"/>
      <c r="I540" s="2"/>
      <c r="J540" s="2"/>
      <c r="K540" s="2"/>
      <c r="L540" s="2"/>
      <c r="M540" s="4"/>
      <c r="N540" s="4"/>
      <c r="O540" s="2"/>
      <c r="P540" s="2"/>
    </row>
    <row r="541" spans="1:16" ht="21" customHeight="1">
      <c r="A541" s="2"/>
      <c r="B541" s="2"/>
      <c r="C541" s="2"/>
      <c r="D541" s="2"/>
      <c r="E541" s="2"/>
      <c r="F541" s="2"/>
      <c r="G541" s="2"/>
      <c r="H541" s="4"/>
      <c r="I541" s="2"/>
      <c r="J541" s="2"/>
      <c r="K541" s="2"/>
      <c r="L541" s="2"/>
      <c r="M541" s="4"/>
      <c r="N541" s="4"/>
      <c r="O541" s="2"/>
      <c r="P541" s="2"/>
    </row>
    <row r="542" spans="1:16" ht="21" customHeight="1">
      <c r="A542" s="2"/>
      <c r="B542" s="2"/>
      <c r="C542" s="2"/>
      <c r="D542" s="2"/>
      <c r="E542" s="2"/>
      <c r="F542" s="2"/>
      <c r="G542" s="2"/>
      <c r="H542" s="4"/>
      <c r="I542" s="2"/>
      <c r="J542" s="2"/>
      <c r="K542" s="2"/>
      <c r="L542" s="2"/>
      <c r="M542" s="4"/>
      <c r="N542" s="4"/>
      <c r="O542" s="2"/>
      <c r="P542" s="2"/>
    </row>
    <row r="543" spans="1:16" ht="21" customHeight="1">
      <c r="A543" s="2"/>
      <c r="B543" s="2"/>
      <c r="C543" s="2"/>
      <c r="D543" s="2"/>
      <c r="E543" s="2"/>
      <c r="F543" s="2"/>
      <c r="G543" s="2"/>
      <c r="H543" s="4"/>
      <c r="I543" s="2"/>
      <c r="J543" s="2"/>
      <c r="K543" s="2"/>
      <c r="L543" s="2"/>
      <c r="M543" s="4"/>
      <c r="N543" s="4"/>
      <c r="O543" s="2"/>
      <c r="P543" s="2"/>
    </row>
    <row r="544" spans="1:16" ht="21" customHeight="1">
      <c r="A544" s="2"/>
      <c r="B544" s="2"/>
      <c r="C544" s="2"/>
      <c r="D544" s="2"/>
      <c r="E544" s="2"/>
      <c r="F544" s="2"/>
      <c r="G544" s="2"/>
      <c r="H544" s="4"/>
      <c r="I544" s="2"/>
      <c r="J544" s="2"/>
      <c r="K544" s="2"/>
      <c r="L544" s="2"/>
      <c r="M544" s="4"/>
      <c r="N544" s="4"/>
      <c r="O544" s="2"/>
      <c r="P544" s="2"/>
    </row>
    <row r="545" spans="1:16" ht="21" customHeight="1">
      <c r="A545" s="2"/>
      <c r="B545" s="2"/>
      <c r="C545" s="2"/>
      <c r="D545" s="2"/>
      <c r="E545" s="2"/>
      <c r="F545" s="2"/>
      <c r="G545" s="2"/>
      <c r="H545" s="4"/>
      <c r="I545" s="2"/>
      <c r="J545" s="2"/>
      <c r="K545" s="2"/>
      <c r="L545" s="2"/>
      <c r="M545" s="4"/>
      <c r="N545" s="4"/>
      <c r="O545" s="2"/>
      <c r="P545" s="2"/>
    </row>
    <row r="546" spans="1:16" ht="21" customHeight="1">
      <c r="A546" s="2"/>
      <c r="B546" s="2"/>
      <c r="C546" s="2"/>
      <c r="D546" s="2"/>
      <c r="E546" s="2"/>
      <c r="F546" s="2"/>
      <c r="G546" s="2"/>
      <c r="H546" s="4"/>
      <c r="I546" s="2"/>
      <c r="J546" s="2"/>
      <c r="K546" s="2"/>
      <c r="L546" s="2"/>
      <c r="M546" s="4"/>
      <c r="N546" s="4"/>
      <c r="O546" s="2"/>
      <c r="P546" s="2"/>
    </row>
    <row r="547" spans="1:16" ht="21" customHeight="1">
      <c r="A547" s="2"/>
      <c r="B547" s="2"/>
      <c r="C547" s="2"/>
      <c r="D547" s="2"/>
      <c r="E547" s="2"/>
      <c r="F547" s="2"/>
      <c r="G547" s="2"/>
      <c r="H547" s="4"/>
      <c r="I547" s="2"/>
      <c r="J547" s="2"/>
      <c r="K547" s="2"/>
      <c r="L547" s="2"/>
      <c r="M547" s="4"/>
      <c r="N547" s="4"/>
      <c r="O547" s="2"/>
      <c r="P547" s="2"/>
    </row>
    <row r="548" spans="1:16" ht="21" customHeight="1">
      <c r="A548" s="2"/>
      <c r="B548" s="2"/>
      <c r="C548" s="2"/>
      <c r="D548" s="2"/>
      <c r="E548" s="2"/>
      <c r="F548" s="2"/>
      <c r="G548" s="2"/>
      <c r="H548" s="4"/>
      <c r="I548" s="2"/>
      <c r="J548" s="2"/>
      <c r="K548" s="2"/>
      <c r="L548" s="2"/>
      <c r="M548" s="4"/>
      <c r="N548" s="4"/>
      <c r="O548" s="2"/>
      <c r="P548" s="2"/>
    </row>
    <row r="549" spans="1:16" ht="21" customHeight="1">
      <c r="A549" s="2"/>
      <c r="B549" s="2"/>
      <c r="C549" s="2"/>
      <c r="D549" s="2"/>
      <c r="E549" s="2"/>
      <c r="F549" s="2"/>
      <c r="G549" s="2"/>
      <c r="H549" s="4"/>
      <c r="I549" s="2"/>
      <c r="J549" s="2"/>
      <c r="K549" s="2"/>
      <c r="L549" s="2"/>
      <c r="M549" s="4"/>
      <c r="N549" s="4"/>
      <c r="O549" s="2"/>
      <c r="P549" s="2"/>
    </row>
    <row r="550" spans="1:16" ht="21" customHeight="1">
      <c r="A550" s="2"/>
      <c r="B550" s="2"/>
      <c r="C550" s="2"/>
      <c r="D550" s="2"/>
      <c r="E550" s="2"/>
      <c r="F550" s="2"/>
      <c r="G550" s="2"/>
      <c r="H550" s="4"/>
      <c r="I550" s="2"/>
      <c r="J550" s="2"/>
      <c r="K550" s="2"/>
      <c r="L550" s="2"/>
      <c r="M550" s="4"/>
      <c r="N550" s="4"/>
      <c r="O550" s="2"/>
      <c r="P550" s="2"/>
    </row>
    <row r="551" spans="1:16" ht="21" customHeight="1">
      <c r="A551" s="2"/>
      <c r="B551" s="2"/>
      <c r="C551" s="2"/>
      <c r="D551" s="2"/>
      <c r="E551" s="2"/>
      <c r="F551" s="2"/>
      <c r="G551" s="2"/>
      <c r="H551" s="4"/>
      <c r="I551" s="2"/>
      <c r="J551" s="2"/>
      <c r="K551" s="2"/>
      <c r="L551" s="2"/>
      <c r="M551" s="4"/>
      <c r="N551" s="4"/>
      <c r="O551" s="2"/>
      <c r="P551" s="2"/>
    </row>
    <row r="552" spans="1:16" ht="21" customHeight="1">
      <c r="A552" s="2"/>
      <c r="B552" s="2"/>
      <c r="C552" s="2"/>
      <c r="D552" s="2"/>
      <c r="E552" s="2"/>
      <c r="F552" s="2"/>
      <c r="G552" s="2"/>
      <c r="H552" s="4"/>
      <c r="I552" s="2"/>
      <c r="J552" s="2"/>
      <c r="K552" s="2"/>
      <c r="L552" s="2"/>
      <c r="M552" s="4"/>
      <c r="N552" s="4"/>
      <c r="O552" s="2"/>
      <c r="P552" s="2"/>
    </row>
    <row r="553" spans="1:16" ht="21" customHeight="1">
      <c r="A553" s="2"/>
      <c r="B553" s="2"/>
      <c r="C553" s="2"/>
      <c r="D553" s="2"/>
      <c r="E553" s="2"/>
      <c r="F553" s="2"/>
      <c r="G553" s="2"/>
      <c r="H553" s="4"/>
      <c r="I553" s="2"/>
      <c r="J553" s="2"/>
      <c r="K553" s="2"/>
      <c r="L553" s="2"/>
      <c r="M553" s="4"/>
      <c r="N553" s="4"/>
      <c r="O553" s="2"/>
      <c r="P553" s="2"/>
    </row>
    <row r="554" spans="1:16" ht="21" customHeight="1">
      <c r="A554" s="2"/>
      <c r="B554" s="2"/>
      <c r="C554" s="2"/>
      <c r="D554" s="2"/>
      <c r="E554" s="2"/>
      <c r="F554" s="2"/>
      <c r="G554" s="2"/>
      <c r="H554" s="4"/>
      <c r="I554" s="2"/>
      <c r="J554" s="2"/>
      <c r="K554" s="2"/>
      <c r="L554" s="2"/>
      <c r="M554" s="4"/>
      <c r="N554" s="4"/>
      <c r="O554" s="2"/>
      <c r="P554" s="2"/>
    </row>
    <row r="555" spans="1:16" ht="21" customHeight="1">
      <c r="A555" s="2"/>
      <c r="B555" s="2"/>
      <c r="C555" s="2"/>
      <c r="D555" s="2"/>
      <c r="E555" s="2"/>
      <c r="F555" s="2"/>
      <c r="G555" s="2"/>
      <c r="H555" s="4"/>
      <c r="I555" s="2"/>
      <c r="J555" s="2"/>
      <c r="K555" s="2"/>
      <c r="L555" s="2"/>
      <c r="M555" s="4"/>
      <c r="N555" s="4"/>
      <c r="O555" s="2"/>
      <c r="P555" s="2"/>
    </row>
    <row r="556" spans="1:16" ht="21" customHeight="1">
      <c r="A556" s="2"/>
      <c r="B556" s="2"/>
      <c r="C556" s="2"/>
      <c r="D556" s="2"/>
      <c r="E556" s="2"/>
      <c r="F556" s="2"/>
      <c r="G556" s="2"/>
      <c r="H556" s="4"/>
      <c r="I556" s="2"/>
      <c r="J556" s="2"/>
      <c r="K556" s="2"/>
      <c r="L556" s="2"/>
      <c r="M556" s="4"/>
      <c r="N556" s="4"/>
      <c r="O556" s="2"/>
      <c r="P556" s="2"/>
    </row>
    <row r="557" spans="1:16" ht="21" customHeight="1">
      <c r="A557" s="2"/>
      <c r="B557" s="2"/>
      <c r="C557" s="2"/>
      <c r="D557" s="2"/>
      <c r="E557" s="2"/>
      <c r="F557" s="2"/>
      <c r="G557" s="2"/>
      <c r="H557" s="4"/>
      <c r="I557" s="2"/>
      <c r="J557" s="2"/>
      <c r="K557" s="2"/>
      <c r="L557" s="2"/>
      <c r="M557" s="4"/>
      <c r="N557" s="4"/>
      <c r="O557" s="2"/>
      <c r="P557" s="2"/>
    </row>
    <row r="558" spans="1:16" ht="21" customHeight="1">
      <c r="A558" s="2"/>
      <c r="B558" s="2"/>
      <c r="C558" s="2"/>
      <c r="D558" s="2"/>
      <c r="E558" s="2"/>
      <c r="F558" s="2"/>
      <c r="G558" s="2"/>
      <c r="H558" s="4"/>
      <c r="I558" s="2"/>
      <c r="J558" s="2"/>
      <c r="K558" s="2"/>
      <c r="L558" s="2"/>
      <c r="M558" s="4"/>
      <c r="N558" s="4"/>
      <c r="O558" s="2"/>
      <c r="P558" s="2"/>
    </row>
    <row r="559" spans="1:16" ht="21" customHeight="1">
      <c r="A559" s="2"/>
      <c r="B559" s="2"/>
      <c r="C559" s="2"/>
      <c r="D559" s="2"/>
      <c r="E559" s="2"/>
      <c r="F559" s="2"/>
      <c r="G559" s="2"/>
      <c r="H559" s="4"/>
      <c r="I559" s="2"/>
      <c r="J559" s="2"/>
      <c r="K559" s="2"/>
      <c r="L559" s="2"/>
      <c r="M559" s="4"/>
      <c r="N559" s="4"/>
      <c r="O559" s="2"/>
      <c r="P559" s="2"/>
    </row>
    <row r="560" spans="1:16" ht="21" customHeight="1">
      <c r="A560" s="2"/>
      <c r="B560" s="2"/>
      <c r="C560" s="2"/>
      <c r="D560" s="2"/>
      <c r="E560" s="2"/>
      <c r="F560" s="2"/>
      <c r="G560" s="2"/>
      <c r="H560" s="4"/>
      <c r="I560" s="2"/>
      <c r="J560" s="2"/>
      <c r="K560" s="2"/>
      <c r="L560" s="2"/>
      <c r="M560" s="4"/>
      <c r="N560" s="4"/>
      <c r="O560" s="2"/>
      <c r="P560" s="2"/>
    </row>
    <row r="561" spans="1:16" ht="21" customHeight="1">
      <c r="A561" s="2"/>
      <c r="B561" s="2"/>
      <c r="C561" s="2"/>
      <c r="D561" s="2"/>
      <c r="E561" s="2"/>
      <c r="F561" s="2"/>
      <c r="G561" s="2"/>
      <c r="H561" s="4"/>
      <c r="I561" s="2"/>
      <c r="J561" s="2"/>
      <c r="K561" s="2"/>
      <c r="L561" s="2"/>
      <c r="M561" s="4"/>
      <c r="N561" s="4"/>
      <c r="O561" s="2"/>
      <c r="P561" s="2"/>
    </row>
    <row r="562" spans="1:16" ht="21" customHeight="1">
      <c r="A562" s="2"/>
      <c r="B562" s="2"/>
      <c r="C562" s="2"/>
      <c r="D562" s="2"/>
      <c r="E562" s="2"/>
      <c r="F562" s="2"/>
      <c r="G562" s="2"/>
      <c r="H562" s="4"/>
      <c r="I562" s="2"/>
      <c r="J562" s="2"/>
      <c r="K562" s="2"/>
      <c r="L562" s="2"/>
      <c r="M562" s="4"/>
      <c r="N562" s="4"/>
      <c r="O562" s="2"/>
      <c r="P562" s="2"/>
    </row>
    <row r="563" spans="1:16" ht="21" customHeight="1">
      <c r="A563" s="2"/>
      <c r="B563" s="2"/>
      <c r="C563" s="2"/>
      <c r="D563" s="2"/>
      <c r="E563" s="2"/>
      <c r="F563" s="2"/>
      <c r="G563" s="2"/>
      <c r="H563" s="4"/>
      <c r="I563" s="2"/>
      <c r="J563" s="2"/>
      <c r="K563" s="2"/>
      <c r="L563" s="2"/>
      <c r="M563" s="4"/>
      <c r="N563" s="4"/>
      <c r="O563" s="2"/>
      <c r="P563" s="2"/>
    </row>
    <row r="564" spans="1:16" ht="21" customHeight="1">
      <c r="A564" s="2"/>
      <c r="B564" s="2"/>
      <c r="C564" s="2"/>
      <c r="D564" s="2"/>
      <c r="E564" s="2"/>
      <c r="F564" s="2"/>
      <c r="G564" s="2"/>
      <c r="H564" s="4"/>
      <c r="I564" s="2"/>
      <c r="J564" s="2"/>
      <c r="K564" s="2"/>
      <c r="L564" s="2"/>
      <c r="M564" s="4"/>
      <c r="N564" s="4"/>
      <c r="O564" s="2"/>
      <c r="P564" s="2"/>
    </row>
    <row r="565" spans="1:16" ht="21" customHeight="1">
      <c r="A565" s="2"/>
      <c r="B565" s="2"/>
      <c r="C565" s="2"/>
      <c r="D565" s="2"/>
      <c r="E565" s="2"/>
      <c r="F565" s="2"/>
      <c r="G565" s="2"/>
      <c r="H565" s="4"/>
      <c r="I565" s="2"/>
      <c r="J565" s="2"/>
      <c r="K565" s="2"/>
      <c r="L565" s="2"/>
      <c r="M565" s="4"/>
      <c r="N565" s="4"/>
      <c r="O565" s="2"/>
      <c r="P565" s="2"/>
    </row>
    <row r="566" spans="1:16" ht="21" customHeight="1">
      <c r="A566" s="2"/>
      <c r="B566" s="2"/>
      <c r="C566" s="2"/>
      <c r="D566" s="2"/>
      <c r="E566" s="2"/>
      <c r="F566" s="2"/>
      <c r="G566" s="2"/>
      <c r="H566" s="4"/>
      <c r="I566" s="2"/>
      <c r="J566" s="2"/>
      <c r="K566" s="2"/>
      <c r="L566" s="2"/>
      <c r="M566" s="4"/>
      <c r="N566" s="4"/>
      <c r="O566" s="2"/>
      <c r="P566" s="2"/>
    </row>
    <row r="567" spans="1:16" ht="21" customHeight="1">
      <c r="A567" s="2"/>
      <c r="B567" s="2"/>
      <c r="C567" s="2"/>
      <c r="D567" s="2"/>
      <c r="E567" s="2"/>
      <c r="F567" s="2"/>
      <c r="G567" s="2"/>
      <c r="H567" s="4"/>
      <c r="I567" s="2"/>
      <c r="J567" s="2"/>
      <c r="K567" s="2"/>
      <c r="L567" s="2"/>
      <c r="M567" s="4"/>
      <c r="N567" s="4"/>
      <c r="O567" s="2"/>
      <c r="P567" s="2"/>
    </row>
    <row r="568" spans="1:16" ht="21" customHeight="1">
      <c r="A568" s="2"/>
      <c r="B568" s="2"/>
      <c r="C568" s="2"/>
      <c r="D568" s="2"/>
      <c r="E568" s="2"/>
      <c r="F568" s="2"/>
      <c r="G568" s="2"/>
      <c r="H568" s="4"/>
      <c r="I568" s="2"/>
      <c r="J568" s="2"/>
      <c r="K568" s="2"/>
      <c r="L568" s="2"/>
      <c r="M568" s="4"/>
      <c r="N568" s="4"/>
      <c r="O568" s="2"/>
      <c r="P568" s="2"/>
    </row>
    <row r="569" spans="1:16" ht="21" customHeight="1">
      <c r="A569" s="2"/>
      <c r="B569" s="2"/>
      <c r="C569" s="2"/>
      <c r="D569" s="2"/>
      <c r="E569" s="2"/>
      <c r="F569" s="2"/>
      <c r="G569" s="2"/>
      <c r="H569" s="4"/>
      <c r="I569" s="2"/>
      <c r="J569" s="2"/>
      <c r="K569" s="2"/>
      <c r="L569" s="2"/>
      <c r="M569" s="4"/>
      <c r="N569" s="4"/>
      <c r="O569" s="2"/>
      <c r="P569" s="2"/>
    </row>
    <row r="570" spans="1:16" ht="21" customHeight="1">
      <c r="A570" s="2"/>
      <c r="B570" s="2"/>
      <c r="C570" s="2"/>
      <c r="D570" s="2"/>
      <c r="E570" s="2"/>
      <c r="F570" s="2"/>
      <c r="G570" s="2"/>
      <c r="H570" s="4"/>
      <c r="I570" s="2"/>
      <c r="J570" s="2"/>
      <c r="K570" s="2"/>
      <c r="L570" s="2"/>
      <c r="M570" s="4"/>
      <c r="N570" s="4"/>
      <c r="O570" s="2"/>
      <c r="P570" s="2"/>
    </row>
    <row r="571" spans="1:16" ht="21" customHeight="1">
      <c r="A571" s="2"/>
      <c r="B571" s="2"/>
      <c r="C571" s="2"/>
      <c r="D571" s="2"/>
      <c r="E571" s="2"/>
      <c r="F571" s="2"/>
      <c r="G571" s="2"/>
      <c r="H571" s="4"/>
      <c r="I571" s="2"/>
      <c r="J571" s="2"/>
      <c r="K571" s="2"/>
      <c r="L571" s="2"/>
      <c r="M571" s="4"/>
      <c r="N571" s="4"/>
      <c r="O571" s="2"/>
      <c r="P571" s="2"/>
    </row>
    <row r="572" spans="1:16" ht="21" customHeight="1">
      <c r="A572" s="2"/>
      <c r="B572" s="2"/>
      <c r="C572" s="2"/>
      <c r="D572" s="2"/>
      <c r="E572" s="2"/>
      <c r="F572" s="2"/>
      <c r="G572" s="2"/>
      <c r="H572" s="4"/>
      <c r="I572" s="2"/>
      <c r="J572" s="2"/>
      <c r="K572" s="2"/>
      <c r="L572" s="2"/>
      <c r="M572" s="4"/>
      <c r="N572" s="4"/>
      <c r="O572" s="2"/>
      <c r="P572" s="2"/>
    </row>
    <row r="573" spans="1:16" ht="21" customHeight="1">
      <c r="A573" s="2"/>
      <c r="B573" s="2"/>
      <c r="C573" s="2"/>
      <c r="D573" s="2"/>
      <c r="E573" s="2"/>
      <c r="F573" s="2"/>
      <c r="G573" s="2"/>
      <c r="H573" s="4"/>
      <c r="I573" s="2"/>
      <c r="J573" s="2"/>
      <c r="K573" s="2"/>
      <c r="L573" s="2"/>
      <c r="M573" s="4"/>
      <c r="N573" s="4"/>
      <c r="O573" s="2"/>
      <c r="P573" s="2"/>
    </row>
    <row r="574" spans="1:16" ht="21" customHeight="1">
      <c r="A574" s="2"/>
      <c r="B574" s="2"/>
      <c r="C574" s="2"/>
      <c r="D574" s="2"/>
      <c r="E574" s="2"/>
      <c r="F574" s="2"/>
      <c r="G574" s="2"/>
      <c r="H574" s="4"/>
      <c r="I574" s="2"/>
      <c r="J574" s="2"/>
      <c r="K574" s="2"/>
      <c r="L574" s="2"/>
      <c r="M574" s="4"/>
      <c r="N574" s="4"/>
      <c r="O574" s="2"/>
      <c r="P574" s="2"/>
    </row>
    <row r="575" spans="1:16" ht="21" customHeight="1">
      <c r="A575" s="2"/>
      <c r="B575" s="2"/>
      <c r="C575" s="2"/>
      <c r="D575" s="2"/>
      <c r="E575" s="2"/>
      <c r="F575" s="2"/>
      <c r="G575" s="2"/>
      <c r="H575" s="4"/>
      <c r="I575" s="2"/>
      <c r="J575" s="2"/>
      <c r="K575" s="2"/>
      <c r="L575" s="2"/>
      <c r="M575" s="4"/>
      <c r="N575" s="4"/>
      <c r="O575" s="2"/>
      <c r="P575" s="2"/>
    </row>
    <row r="576" spans="1:16" ht="21" customHeight="1">
      <c r="A576" s="2"/>
      <c r="B576" s="2"/>
      <c r="C576" s="2"/>
      <c r="D576" s="2"/>
      <c r="E576" s="2"/>
      <c r="F576" s="2"/>
      <c r="G576" s="2"/>
      <c r="H576" s="4"/>
      <c r="I576" s="2"/>
      <c r="J576" s="2"/>
      <c r="K576" s="2"/>
      <c r="L576" s="2"/>
      <c r="M576" s="4"/>
      <c r="N576" s="4"/>
      <c r="O576" s="2"/>
      <c r="P576" s="2"/>
    </row>
    <row r="577" spans="1:16" ht="21" customHeight="1">
      <c r="A577" s="2"/>
      <c r="B577" s="2"/>
      <c r="C577" s="2"/>
      <c r="D577" s="2"/>
      <c r="E577" s="2"/>
      <c r="F577" s="2"/>
      <c r="G577" s="2"/>
      <c r="H577" s="4"/>
      <c r="I577" s="2"/>
      <c r="J577" s="2"/>
      <c r="K577" s="2"/>
      <c r="L577" s="2"/>
      <c r="M577" s="4"/>
      <c r="N577" s="4"/>
      <c r="O577" s="2"/>
      <c r="P577" s="2"/>
    </row>
    <row r="578" spans="1:16" ht="21" customHeight="1">
      <c r="A578" s="2"/>
      <c r="B578" s="2"/>
      <c r="C578" s="2"/>
      <c r="D578" s="2"/>
      <c r="E578" s="2"/>
      <c r="F578" s="2"/>
      <c r="G578" s="2"/>
      <c r="H578" s="4"/>
      <c r="I578" s="2"/>
      <c r="J578" s="2"/>
      <c r="K578" s="2"/>
      <c r="L578" s="2"/>
      <c r="M578" s="4"/>
      <c r="N578" s="4"/>
      <c r="O578" s="2"/>
      <c r="P578" s="2"/>
    </row>
    <row r="579" spans="1:16" ht="21" customHeight="1">
      <c r="A579" s="2"/>
      <c r="B579" s="2"/>
      <c r="C579" s="2"/>
      <c r="D579" s="2"/>
      <c r="E579" s="2"/>
      <c r="F579" s="2"/>
      <c r="G579" s="2"/>
      <c r="H579" s="4"/>
      <c r="I579" s="2"/>
      <c r="J579" s="2"/>
      <c r="K579" s="2"/>
      <c r="L579" s="2"/>
      <c r="M579" s="4"/>
      <c r="N579" s="4"/>
      <c r="O579" s="2"/>
      <c r="P579" s="2"/>
    </row>
    <row r="580" spans="1:16" ht="21" customHeight="1">
      <c r="A580" s="2"/>
      <c r="B580" s="2"/>
      <c r="C580" s="2"/>
      <c r="D580" s="2"/>
      <c r="E580" s="2"/>
      <c r="F580" s="2"/>
      <c r="G580" s="2"/>
      <c r="H580" s="4"/>
      <c r="I580" s="2"/>
      <c r="J580" s="2"/>
      <c r="K580" s="2"/>
      <c r="L580" s="2"/>
      <c r="M580" s="4"/>
      <c r="N580" s="4"/>
      <c r="O580" s="2"/>
      <c r="P580" s="2"/>
    </row>
    <row r="581" spans="1:16" ht="21" customHeight="1">
      <c r="A581" s="2"/>
      <c r="B581" s="2"/>
      <c r="C581" s="2"/>
      <c r="D581" s="2"/>
      <c r="E581" s="2"/>
      <c r="F581" s="2"/>
      <c r="G581" s="2"/>
      <c r="H581" s="4"/>
      <c r="I581" s="2"/>
      <c r="J581" s="2"/>
      <c r="K581" s="2"/>
      <c r="L581" s="2"/>
      <c r="M581" s="4"/>
      <c r="N581" s="4"/>
      <c r="O581" s="2"/>
      <c r="P581" s="2"/>
    </row>
    <row r="582" spans="1:16" ht="21" customHeight="1">
      <c r="A582" s="2"/>
      <c r="B582" s="2"/>
      <c r="C582" s="2"/>
      <c r="D582" s="2"/>
      <c r="E582" s="2"/>
      <c r="F582" s="2"/>
      <c r="G582" s="2"/>
      <c r="H582" s="4"/>
      <c r="I582" s="2"/>
      <c r="J582" s="2"/>
      <c r="K582" s="2"/>
      <c r="L582" s="2"/>
      <c r="M582" s="4"/>
      <c r="N582" s="4"/>
      <c r="O582" s="2"/>
      <c r="P582" s="2"/>
    </row>
    <row r="583" spans="1:16" ht="21" customHeight="1">
      <c r="A583" s="2"/>
      <c r="B583" s="2"/>
      <c r="C583" s="2"/>
      <c r="D583" s="2"/>
      <c r="E583" s="2"/>
      <c r="F583" s="2"/>
      <c r="G583" s="2"/>
      <c r="H583" s="4"/>
      <c r="I583" s="2"/>
      <c r="J583" s="2"/>
      <c r="K583" s="2"/>
      <c r="L583" s="2"/>
      <c r="M583" s="4"/>
      <c r="N583" s="4"/>
      <c r="O583" s="2"/>
      <c r="P583" s="2"/>
    </row>
    <row r="584" spans="1:16" ht="21" customHeight="1">
      <c r="A584" s="2"/>
      <c r="B584" s="2"/>
      <c r="C584" s="2"/>
      <c r="D584" s="2"/>
      <c r="E584" s="2"/>
      <c r="F584" s="2"/>
      <c r="G584" s="2"/>
      <c r="H584" s="4"/>
      <c r="I584" s="2"/>
      <c r="J584" s="2"/>
      <c r="K584" s="2"/>
      <c r="L584" s="2"/>
      <c r="M584" s="4"/>
      <c r="N584" s="4"/>
      <c r="O584" s="2"/>
      <c r="P584" s="2"/>
    </row>
    <row r="585" spans="1:16" ht="21" customHeight="1">
      <c r="A585" s="2"/>
      <c r="B585" s="2"/>
      <c r="C585" s="2"/>
      <c r="D585" s="2"/>
      <c r="E585" s="2"/>
      <c r="F585" s="2"/>
      <c r="G585" s="2"/>
      <c r="H585" s="4"/>
      <c r="I585" s="2"/>
      <c r="J585" s="2"/>
      <c r="K585" s="2"/>
      <c r="L585" s="2"/>
      <c r="M585" s="4"/>
      <c r="N585" s="4"/>
      <c r="O585" s="2"/>
      <c r="P585" s="2"/>
    </row>
    <row r="586" spans="1:16" ht="21" customHeight="1">
      <c r="A586" s="2"/>
      <c r="B586" s="2"/>
      <c r="C586" s="2"/>
      <c r="D586" s="2"/>
      <c r="E586" s="2"/>
      <c r="F586" s="2"/>
      <c r="G586" s="2"/>
      <c r="H586" s="4"/>
      <c r="I586" s="2"/>
      <c r="J586" s="2"/>
      <c r="K586" s="2"/>
      <c r="L586" s="2"/>
      <c r="M586" s="4"/>
      <c r="N586" s="4"/>
      <c r="O586" s="2"/>
      <c r="P586" s="2"/>
    </row>
    <row r="587" spans="1:16" ht="21" customHeight="1">
      <c r="A587" s="2"/>
      <c r="B587" s="2"/>
      <c r="C587" s="2"/>
      <c r="D587" s="2"/>
      <c r="E587" s="2"/>
      <c r="F587" s="2"/>
      <c r="G587" s="2"/>
      <c r="H587" s="4"/>
      <c r="I587" s="2"/>
      <c r="J587" s="2"/>
      <c r="K587" s="2"/>
      <c r="L587" s="2"/>
      <c r="M587" s="4"/>
      <c r="N587" s="4"/>
      <c r="O587" s="2"/>
      <c r="P587" s="2"/>
    </row>
    <row r="588" spans="1:16" ht="21" customHeight="1">
      <c r="A588" s="2"/>
      <c r="B588" s="2"/>
      <c r="C588" s="2"/>
      <c r="D588" s="2"/>
      <c r="E588" s="2"/>
      <c r="F588" s="2"/>
      <c r="G588" s="2"/>
      <c r="H588" s="4"/>
      <c r="I588" s="2"/>
      <c r="J588" s="2"/>
      <c r="K588" s="2"/>
      <c r="L588" s="2"/>
      <c r="M588" s="4"/>
      <c r="N588" s="4"/>
      <c r="O588" s="2"/>
      <c r="P588" s="2"/>
    </row>
    <row r="589" spans="1:16" ht="21" customHeight="1">
      <c r="A589" s="2"/>
      <c r="B589" s="2"/>
      <c r="C589" s="2"/>
      <c r="D589" s="2"/>
      <c r="E589" s="2"/>
      <c r="F589" s="2"/>
      <c r="G589" s="2"/>
      <c r="H589" s="4"/>
      <c r="I589" s="2"/>
      <c r="J589" s="2"/>
      <c r="K589" s="2"/>
      <c r="L589" s="2"/>
      <c r="M589" s="4"/>
      <c r="N589" s="4"/>
      <c r="O589" s="2"/>
      <c r="P589" s="2"/>
    </row>
    <row r="590" spans="1:16" ht="21" customHeight="1">
      <c r="A590" s="2"/>
      <c r="B590" s="2"/>
      <c r="C590" s="2"/>
      <c r="D590" s="2"/>
      <c r="E590" s="2"/>
      <c r="F590" s="2"/>
      <c r="G590" s="2"/>
      <c r="H590" s="4"/>
      <c r="I590" s="2"/>
      <c r="J590" s="2"/>
      <c r="K590" s="2"/>
      <c r="L590" s="2"/>
      <c r="M590" s="4"/>
      <c r="N590" s="4"/>
      <c r="O590" s="2"/>
      <c r="P590" s="2"/>
    </row>
    <row r="591" spans="1:16" ht="21" customHeight="1">
      <c r="A591" s="2"/>
      <c r="B591" s="2"/>
      <c r="C591" s="2"/>
      <c r="D591" s="2"/>
      <c r="E591" s="2"/>
      <c r="F591" s="2"/>
      <c r="G591" s="2"/>
      <c r="H591" s="4"/>
      <c r="I591" s="2"/>
      <c r="J591" s="2"/>
      <c r="K591" s="2"/>
      <c r="L591" s="2"/>
      <c r="M591" s="4"/>
      <c r="N591" s="4"/>
      <c r="O591" s="2"/>
      <c r="P591" s="2"/>
    </row>
    <row r="592" spans="1:16" ht="21" customHeight="1">
      <c r="A592" s="2"/>
      <c r="B592" s="2"/>
      <c r="C592" s="2"/>
      <c r="D592" s="2"/>
      <c r="E592" s="2"/>
      <c r="F592" s="2"/>
      <c r="G592" s="2"/>
      <c r="H592" s="4"/>
      <c r="I592" s="2"/>
      <c r="J592" s="2"/>
      <c r="K592" s="2"/>
      <c r="L592" s="2"/>
      <c r="M592" s="4"/>
      <c r="N592" s="4"/>
      <c r="O592" s="2"/>
      <c r="P592" s="2"/>
    </row>
    <row r="593" spans="1:16" ht="21" customHeight="1">
      <c r="A593" s="2"/>
      <c r="B593" s="2"/>
      <c r="C593" s="2"/>
      <c r="D593" s="2"/>
      <c r="E593" s="2"/>
      <c r="F593" s="2"/>
      <c r="G593" s="2"/>
      <c r="H593" s="4"/>
      <c r="I593" s="2"/>
      <c r="J593" s="2"/>
      <c r="K593" s="2"/>
      <c r="L593" s="2"/>
      <c r="M593" s="4"/>
      <c r="N593" s="4"/>
      <c r="O593" s="2"/>
      <c r="P593" s="2"/>
    </row>
    <row r="594" spans="1:16" ht="21" customHeight="1">
      <c r="A594" s="2"/>
      <c r="B594" s="2"/>
      <c r="C594" s="2"/>
      <c r="D594" s="2"/>
      <c r="E594" s="2"/>
      <c r="F594" s="2"/>
      <c r="G594" s="2"/>
      <c r="H594" s="4"/>
      <c r="I594" s="2"/>
      <c r="J594" s="2"/>
      <c r="K594" s="2"/>
      <c r="L594" s="2"/>
      <c r="M594" s="4"/>
      <c r="N594" s="4"/>
      <c r="O594" s="2"/>
      <c r="P594" s="2"/>
    </row>
    <row r="595" spans="1:16" ht="21" customHeight="1">
      <c r="A595" s="2"/>
      <c r="B595" s="2"/>
      <c r="C595" s="2"/>
      <c r="D595" s="2"/>
      <c r="E595" s="2"/>
      <c r="F595" s="2"/>
      <c r="G595" s="2"/>
      <c r="H595" s="4"/>
      <c r="I595" s="2"/>
      <c r="J595" s="2"/>
      <c r="K595" s="2"/>
      <c r="L595" s="2"/>
      <c r="M595" s="4"/>
      <c r="N595" s="4"/>
      <c r="O595" s="2"/>
      <c r="P595" s="2"/>
    </row>
    <row r="596" spans="1:16" ht="21" customHeight="1">
      <c r="A596" s="2"/>
      <c r="B596" s="2"/>
      <c r="C596" s="2"/>
      <c r="D596" s="2"/>
      <c r="E596" s="2"/>
      <c r="F596" s="2"/>
      <c r="G596" s="2"/>
      <c r="H596" s="4"/>
      <c r="I596" s="2"/>
      <c r="J596" s="2"/>
      <c r="K596" s="2"/>
      <c r="L596" s="2"/>
      <c r="M596" s="4"/>
      <c r="N596" s="4"/>
      <c r="O596" s="2"/>
      <c r="P596" s="2"/>
    </row>
    <row r="597" spans="1:16" ht="21" customHeight="1">
      <c r="A597" s="2"/>
      <c r="B597" s="2"/>
      <c r="C597" s="2"/>
      <c r="D597" s="2"/>
      <c r="E597" s="2"/>
      <c r="F597" s="2"/>
      <c r="G597" s="2"/>
      <c r="H597" s="4"/>
      <c r="I597" s="2"/>
      <c r="J597" s="2"/>
      <c r="K597" s="2"/>
      <c r="L597" s="2"/>
      <c r="M597" s="4"/>
      <c r="N597" s="4"/>
      <c r="O597" s="2"/>
      <c r="P597" s="2"/>
    </row>
    <row r="598" spans="1:16" ht="21" customHeight="1">
      <c r="A598" s="2"/>
      <c r="B598" s="2"/>
      <c r="C598" s="2"/>
      <c r="D598" s="2"/>
      <c r="E598" s="2"/>
      <c r="F598" s="2"/>
      <c r="G598" s="2"/>
      <c r="H598" s="4"/>
      <c r="I598" s="2"/>
      <c r="J598" s="2"/>
      <c r="K598" s="2"/>
      <c r="L598" s="2"/>
      <c r="M598" s="4"/>
      <c r="N598" s="4"/>
      <c r="O598" s="2"/>
      <c r="P598" s="2"/>
    </row>
    <row r="599" spans="1:16" ht="21" customHeight="1">
      <c r="A599" s="2"/>
      <c r="B599" s="2"/>
      <c r="C599" s="2"/>
      <c r="D599" s="2"/>
      <c r="E599" s="2"/>
      <c r="F599" s="2"/>
      <c r="G599" s="2"/>
      <c r="H599" s="4"/>
      <c r="I599" s="2"/>
      <c r="J599" s="2"/>
      <c r="K599" s="2"/>
      <c r="L599" s="2"/>
      <c r="M599" s="4"/>
      <c r="N599" s="4"/>
      <c r="O599" s="2"/>
      <c r="P599" s="2"/>
    </row>
    <row r="600" spans="1:16" ht="21" customHeight="1">
      <c r="A600" s="2"/>
      <c r="B600" s="2"/>
      <c r="C600" s="2"/>
      <c r="D600" s="2"/>
      <c r="E600" s="2"/>
      <c r="F600" s="2"/>
      <c r="G600" s="2"/>
      <c r="H600" s="4"/>
      <c r="I600" s="2"/>
      <c r="J600" s="2"/>
      <c r="K600" s="2"/>
      <c r="L600" s="2"/>
      <c r="M600" s="4"/>
      <c r="N600" s="4"/>
      <c r="O600" s="2"/>
      <c r="P600" s="2"/>
    </row>
    <row r="601" spans="1:16" ht="21" customHeight="1">
      <c r="A601" s="2"/>
      <c r="B601" s="2"/>
      <c r="C601" s="2"/>
      <c r="D601" s="2"/>
      <c r="E601" s="2"/>
      <c r="F601" s="2"/>
      <c r="G601" s="2"/>
      <c r="H601" s="4"/>
      <c r="I601" s="2"/>
      <c r="J601" s="2"/>
      <c r="K601" s="2"/>
      <c r="L601" s="2"/>
      <c r="M601" s="4"/>
      <c r="N601" s="4"/>
      <c r="O601" s="2"/>
      <c r="P601" s="2"/>
    </row>
    <row r="602" spans="1:16" ht="21" customHeight="1">
      <c r="A602" s="2"/>
      <c r="B602" s="2"/>
      <c r="C602" s="2"/>
      <c r="D602" s="2"/>
      <c r="E602" s="2"/>
      <c r="F602" s="2"/>
      <c r="G602" s="2"/>
      <c r="H602" s="4"/>
      <c r="I602" s="2"/>
      <c r="J602" s="2"/>
      <c r="K602" s="2"/>
      <c r="L602" s="2"/>
      <c r="M602" s="4"/>
      <c r="N602" s="4"/>
      <c r="O602" s="2"/>
      <c r="P602" s="2"/>
    </row>
    <row r="603" spans="1:16" ht="21" customHeight="1">
      <c r="A603" s="2"/>
      <c r="B603" s="2"/>
      <c r="C603" s="2"/>
      <c r="D603" s="2"/>
      <c r="E603" s="2"/>
      <c r="F603" s="2"/>
      <c r="G603" s="2"/>
      <c r="H603" s="4"/>
      <c r="I603" s="2"/>
      <c r="J603" s="2"/>
      <c r="K603" s="2"/>
      <c r="L603" s="2"/>
      <c r="M603" s="4"/>
      <c r="N603" s="4"/>
      <c r="O603" s="2"/>
      <c r="P603" s="2"/>
    </row>
    <row r="604" spans="1:16" ht="21" customHeight="1">
      <c r="A604" s="2"/>
      <c r="B604" s="2"/>
      <c r="C604" s="2"/>
      <c r="D604" s="2"/>
      <c r="E604" s="2"/>
      <c r="F604" s="2"/>
      <c r="G604" s="2"/>
      <c r="H604" s="4"/>
      <c r="I604" s="2"/>
      <c r="J604" s="2"/>
      <c r="K604" s="2"/>
      <c r="L604" s="2"/>
      <c r="M604" s="4"/>
      <c r="N604" s="4"/>
      <c r="O604" s="2"/>
      <c r="P604" s="2"/>
    </row>
    <row r="605" spans="1:16" ht="21" customHeight="1">
      <c r="A605" s="2"/>
      <c r="B605" s="2"/>
      <c r="C605" s="2"/>
      <c r="D605" s="2"/>
      <c r="E605" s="2"/>
      <c r="F605" s="2"/>
      <c r="G605" s="2"/>
      <c r="H605" s="4"/>
      <c r="I605" s="2"/>
      <c r="J605" s="2"/>
      <c r="K605" s="2"/>
      <c r="L605" s="2"/>
      <c r="M605" s="4"/>
      <c r="N605" s="4"/>
      <c r="O605" s="2"/>
      <c r="P605" s="2"/>
    </row>
    <row r="606" spans="1:16" ht="21" customHeight="1">
      <c r="A606" s="2"/>
      <c r="B606" s="2"/>
      <c r="C606" s="2"/>
      <c r="D606" s="2"/>
      <c r="E606" s="2"/>
      <c r="F606" s="2"/>
      <c r="G606" s="2"/>
      <c r="H606" s="4"/>
      <c r="I606" s="2"/>
      <c r="J606" s="2"/>
      <c r="K606" s="2"/>
      <c r="L606" s="2"/>
      <c r="M606" s="4"/>
      <c r="N606" s="4"/>
      <c r="O606" s="2"/>
      <c r="P606" s="2"/>
    </row>
    <row r="607" spans="1:16" ht="21" customHeight="1">
      <c r="A607" s="2"/>
      <c r="B607" s="2"/>
      <c r="C607" s="2"/>
      <c r="D607" s="2"/>
      <c r="E607" s="2"/>
      <c r="F607" s="2"/>
      <c r="G607" s="2"/>
      <c r="H607" s="4"/>
      <c r="I607" s="2"/>
      <c r="J607" s="2"/>
      <c r="K607" s="2"/>
      <c r="L607" s="2"/>
      <c r="M607" s="4"/>
      <c r="N607" s="4"/>
      <c r="O607" s="2"/>
      <c r="P607" s="2"/>
    </row>
    <row r="608" spans="1:16" ht="21" customHeight="1">
      <c r="A608" s="2"/>
      <c r="B608" s="2"/>
      <c r="C608" s="2"/>
      <c r="D608" s="2"/>
      <c r="E608" s="2"/>
      <c r="F608" s="2"/>
      <c r="G608" s="2"/>
      <c r="H608" s="4"/>
      <c r="I608" s="2"/>
      <c r="J608" s="2"/>
      <c r="K608" s="2"/>
      <c r="L608" s="2"/>
      <c r="M608" s="4"/>
      <c r="N608" s="4"/>
      <c r="O608" s="2"/>
      <c r="P608" s="2"/>
    </row>
    <row r="609" spans="1:16" ht="21" customHeight="1">
      <c r="A609" s="2"/>
      <c r="B609" s="2"/>
      <c r="C609" s="2"/>
      <c r="D609" s="2"/>
      <c r="E609" s="2"/>
      <c r="F609" s="2"/>
      <c r="G609" s="2"/>
      <c r="H609" s="4"/>
      <c r="I609" s="2"/>
      <c r="J609" s="2"/>
      <c r="K609" s="2"/>
      <c r="L609" s="2"/>
      <c r="M609" s="4"/>
      <c r="N609" s="4"/>
      <c r="O609" s="2"/>
      <c r="P609" s="2"/>
    </row>
    <row r="610" spans="1:16" ht="21" customHeight="1">
      <c r="A610" s="2"/>
      <c r="B610" s="2"/>
      <c r="C610" s="2"/>
      <c r="D610" s="2"/>
      <c r="E610" s="2"/>
      <c r="F610" s="2"/>
      <c r="G610" s="2"/>
      <c r="H610" s="4"/>
      <c r="I610" s="2"/>
      <c r="J610" s="2"/>
      <c r="K610" s="2"/>
      <c r="L610" s="2"/>
      <c r="M610" s="4"/>
      <c r="N610" s="4"/>
      <c r="O610" s="2"/>
      <c r="P610" s="2"/>
    </row>
    <row r="611" spans="1:16" ht="21" customHeight="1">
      <c r="A611" s="2"/>
      <c r="B611" s="2"/>
      <c r="C611" s="2"/>
      <c r="D611" s="2"/>
      <c r="E611" s="2"/>
      <c r="F611" s="2"/>
      <c r="G611" s="2"/>
      <c r="H611" s="4"/>
      <c r="I611" s="2"/>
      <c r="J611" s="2"/>
      <c r="K611" s="2"/>
      <c r="L611" s="2"/>
      <c r="M611" s="4"/>
      <c r="N611" s="4"/>
      <c r="O611" s="2"/>
      <c r="P611" s="2"/>
    </row>
    <row r="612" spans="1:16" ht="21" customHeight="1">
      <c r="A612" s="2"/>
      <c r="B612" s="2"/>
      <c r="C612" s="2"/>
      <c r="D612" s="2"/>
      <c r="E612" s="2"/>
      <c r="F612" s="2"/>
      <c r="G612" s="2"/>
      <c r="H612" s="4"/>
      <c r="I612" s="2"/>
      <c r="J612" s="2"/>
      <c r="K612" s="2"/>
      <c r="L612" s="2"/>
      <c r="M612" s="4"/>
      <c r="N612" s="4"/>
      <c r="O612" s="2"/>
      <c r="P612" s="2"/>
    </row>
    <row r="613" spans="1:16" ht="21" customHeight="1">
      <c r="A613" s="2"/>
      <c r="B613" s="2"/>
      <c r="C613" s="2"/>
      <c r="D613" s="2"/>
      <c r="E613" s="2"/>
      <c r="F613" s="2"/>
      <c r="G613" s="2"/>
      <c r="H613" s="4"/>
      <c r="I613" s="2"/>
      <c r="J613" s="2"/>
      <c r="K613" s="2"/>
      <c r="L613" s="2"/>
      <c r="M613" s="4"/>
      <c r="N613" s="4"/>
      <c r="O613" s="2"/>
      <c r="P613" s="2"/>
    </row>
    <row r="614" spans="1:16" ht="21" customHeight="1">
      <c r="A614" s="2"/>
      <c r="B614" s="2"/>
      <c r="C614" s="2"/>
      <c r="D614" s="2"/>
      <c r="E614" s="2"/>
      <c r="F614" s="2"/>
      <c r="G614" s="2"/>
      <c r="H614" s="4"/>
      <c r="I614" s="2"/>
      <c r="J614" s="2"/>
      <c r="K614" s="2"/>
      <c r="L614" s="2"/>
      <c r="M614" s="4"/>
      <c r="N614" s="4"/>
      <c r="O614" s="2"/>
      <c r="P614" s="2"/>
    </row>
    <row r="615" spans="1:16" ht="21" customHeight="1">
      <c r="A615" s="2"/>
      <c r="B615" s="2"/>
      <c r="C615" s="2"/>
      <c r="D615" s="2"/>
      <c r="E615" s="2"/>
      <c r="F615" s="2"/>
      <c r="G615" s="2"/>
      <c r="H615" s="4"/>
      <c r="I615" s="2"/>
      <c r="J615" s="2"/>
      <c r="K615" s="2"/>
      <c r="L615" s="2"/>
      <c r="M615" s="4"/>
      <c r="N615" s="4"/>
      <c r="O615" s="2"/>
      <c r="P615" s="2"/>
    </row>
    <row r="616" spans="1:16" ht="21" customHeight="1">
      <c r="A616" s="2"/>
      <c r="B616" s="2"/>
      <c r="C616" s="2"/>
      <c r="D616" s="2"/>
      <c r="E616" s="2"/>
      <c r="F616" s="2"/>
      <c r="G616" s="2"/>
      <c r="H616" s="4"/>
      <c r="I616" s="2"/>
      <c r="J616" s="2"/>
      <c r="K616" s="2"/>
      <c r="L616" s="2"/>
      <c r="M616" s="4"/>
      <c r="N616" s="4"/>
      <c r="O616" s="2"/>
      <c r="P616" s="2"/>
    </row>
    <row r="617" spans="1:16" ht="21" customHeight="1">
      <c r="A617" s="2"/>
      <c r="B617" s="2"/>
      <c r="C617" s="2"/>
      <c r="D617" s="2"/>
      <c r="E617" s="2"/>
      <c r="F617" s="2"/>
      <c r="G617" s="2"/>
      <c r="H617" s="4"/>
      <c r="I617" s="2"/>
      <c r="J617" s="2"/>
      <c r="K617" s="2"/>
      <c r="L617" s="2"/>
      <c r="M617" s="4"/>
      <c r="N617" s="4"/>
      <c r="O617" s="2"/>
      <c r="P617" s="2"/>
    </row>
    <row r="618" spans="1:16" ht="21" customHeight="1">
      <c r="A618" s="2"/>
      <c r="B618" s="2"/>
      <c r="C618" s="2"/>
      <c r="D618" s="2"/>
      <c r="E618" s="2"/>
      <c r="F618" s="2"/>
      <c r="G618" s="2"/>
      <c r="H618" s="4"/>
      <c r="I618" s="2"/>
      <c r="J618" s="2"/>
      <c r="K618" s="2"/>
      <c r="L618" s="2"/>
      <c r="M618" s="4"/>
      <c r="N618" s="4"/>
      <c r="O618" s="2"/>
      <c r="P618" s="2"/>
    </row>
    <row r="619" spans="1:16" ht="21" customHeight="1">
      <c r="A619" s="2"/>
      <c r="B619" s="2"/>
      <c r="C619" s="2"/>
      <c r="D619" s="2"/>
      <c r="E619" s="2"/>
      <c r="F619" s="2"/>
      <c r="G619" s="2"/>
      <c r="H619" s="4"/>
      <c r="I619" s="2"/>
      <c r="J619" s="2"/>
      <c r="K619" s="2"/>
      <c r="L619" s="2"/>
      <c r="M619" s="4"/>
      <c r="N619" s="4"/>
      <c r="O619" s="2"/>
      <c r="P619" s="2"/>
    </row>
    <row r="620" spans="1:16" ht="21" customHeight="1">
      <c r="A620" s="2"/>
      <c r="B620" s="2"/>
      <c r="C620" s="2"/>
      <c r="D620" s="2"/>
      <c r="E620" s="2"/>
      <c r="F620" s="2"/>
      <c r="G620" s="2"/>
      <c r="H620" s="4"/>
      <c r="I620" s="2"/>
      <c r="J620" s="2"/>
      <c r="K620" s="2"/>
      <c r="L620" s="2"/>
      <c r="M620" s="4"/>
      <c r="N620" s="4"/>
      <c r="O620" s="2"/>
      <c r="P620" s="2"/>
    </row>
    <row r="621" spans="1:16" ht="21" customHeight="1">
      <c r="A621" s="2"/>
      <c r="B621" s="2"/>
      <c r="C621" s="2"/>
      <c r="D621" s="2"/>
      <c r="E621" s="2"/>
      <c r="F621" s="2"/>
      <c r="G621" s="2"/>
      <c r="H621" s="4"/>
      <c r="I621" s="2"/>
      <c r="J621" s="2"/>
      <c r="K621" s="2"/>
      <c r="L621" s="2"/>
      <c r="M621" s="4"/>
      <c r="N621" s="4"/>
      <c r="O621" s="2"/>
      <c r="P621" s="2"/>
    </row>
    <row r="622" spans="1:16" ht="21" customHeight="1">
      <c r="A622" s="2"/>
      <c r="B622" s="2"/>
      <c r="C622" s="2"/>
      <c r="D622" s="2"/>
      <c r="E622" s="2"/>
      <c r="F622" s="2"/>
      <c r="G622" s="2"/>
      <c r="H622" s="4"/>
      <c r="I622" s="2"/>
      <c r="J622" s="2"/>
      <c r="K622" s="2"/>
      <c r="L622" s="2"/>
      <c r="M622" s="4"/>
      <c r="N622" s="4"/>
      <c r="O622" s="2"/>
      <c r="P622" s="2"/>
    </row>
    <row r="623" spans="1:16" ht="21" customHeight="1">
      <c r="A623" s="2"/>
      <c r="B623" s="2"/>
      <c r="C623" s="2"/>
      <c r="D623" s="2"/>
      <c r="E623" s="2"/>
      <c r="F623" s="2"/>
      <c r="G623" s="2"/>
      <c r="H623" s="4"/>
      <c r="I623" s="2"/>
      <c r="J623" s="2"/>
      <c r="K623" s="2"/>
      <c r="L623" s="2"/>
      <c r="M623" s="4"/>
      <c r="N623" s="4"/>
      <c r="O623" s="2"/>
      <c r="P623" s="2"/>
    </row>
    <row r="624" spans="1:16" ht="21" customHeight="1">
      <c r="A624" s="2"/>
      <c r="B624" s="2"/>
      <c r="C624" s="2"/>
      <c r="D624" s="2"/>
      <c r="E624" s="2"/>
      <c r="F624" s="2"/>
      <c r="G624" s="2"/>
      <c r="H624" s="4"/>
      <c r="I624" s="2"/>
      <c r="J624" s="2"/>
      <c r="K624" s="2"/>
      <c r="L624" s="2"/>
      <c r="M624" s="4"/>
      <c r="N624" s="4"/>
      <c r="O624" s="2"/>
      <c r="P624" s="2"/>
    </row>
    <row r="625" spans="1:16" ht="21" customHeight="1">
      <c r="A625" s="2"/>
      <c r="B625" s="2"/>
      <c r="C625" s="2"/>
      <c r="D625" s="2"/>
      <c r="E625" s="2"/>
      <c r="F625" s="2"/>
      <c r="G625" s="2"/>
      <c r="H625" s="4"/>
      <c r="I625" s="2"/>
      <c r="J625" s="2"/>
      <c r="K625" s="2"/>
      <c r="L625" s="2"/>
      <c r="M625" s="4"/>
      <c r="N625" s="4"/>
      <c r="O625" s="2"/>
      <c r="P625" s="2"/>
    </row>
    <row r="626" spans="1:16" ht="21" customHeight="1">
      <c r="A626" s="2"/>
      <c r="B626" s="2"/>
      <c r="C626" s="2"/>
      <c r="D626" s="2"/>
      <c r="E626" s="2"/>
      <c r="F626" s="2"/>
      <c r="G626" s="2"/>
      <c r="H626" s="4"/>
      <c r="I626" s="2"/>
      <c r="J626" s="2"/>
      <c r="K626" s="2"/>
      <c r="L626" s="2"/>
      <c r="M626" s="4"/>
      <c r="N626" s="4"/>
      <c r="O626" s="2"/>
      <c r="P626" s="2"/>
    </row>
    <row r="627" spans="1:16" ht="21" customHeight="1">
      <c r="A627" s="2"/>
      <c r="B627" s="2"/>
      <c r="C627" s="2"/>
      <c r="D627" s="2"/>
      <c r="E627" s="2"/>
      <c r="F627" s="2"/>
      <c r="G627" s="2"/>
      <c r="H627" s="4"/>
      <c r="I627" s="2"/>
      <c r="J627" s="2"/>
      <c r="K627" s="2"/>
      <c r="L627" s="2"/>
      <c r="M627" s="4"/>
      <c r="N627" s="4"/>
      <c r="O627" s="2"/>
      <c r="P627" s="2"/>
    </row>
    <row r="628" spans="1:16" ht="21" customHeight="1">
      <c r="A628" s="2"/>
      <c r="B628" s="2"/>
      <c r="C628" s="2"/>
      <c r="D628" s="2"/>
      <c r="E628" s="2"/>
      <c r="F628" s="2"/>
      <c r="G628" s="2"/>
      <c r="H628" s="4"/>
      <c r="I628" s="2"/>
      <c r="J628" s="2"/>
      <c r="K628" s="2"/>
      <c r="L628" s="2"/>
      <c r="M628" s="4"/>
      <c r="N628" s="4"/>
      <c r="O628" s="2"/>
      <c r="P628" s="2"/>
    </row>
    <row r="629" spans="1:16" ht="21" customHeight="1">
      <c r="A629" s="2"/>
      <c r="B629" s="2"/>
      <c r="C629" s="2"/>
      <c r="D629" s="2"/>
      <c r="E629" s="2"/>
      <c r="F629" s="2"/>
      <c r="G629" s="2"/>
      <c r="H629" s="4"/>
      <c r="I629" s="2"/>
      <c r="J629" s="2"/>
      <c r="K629" s="2"/>
      <c r="L629" s="2"/>
      <c r="M629" s="4"/>
      <c r="N629" s="4"/>
      <c r="O629" s="2"/>
      <c r="P629" s="2"/>
    </row>
    <row r="630" spans="1:16" ht="21" customHeight="1">
      <c r="A630" s="2"/>
      <c r="B630" s="2"/>
      <c r="C630" s="2"/>
      <c r="D630" s="2"/>
      <c r="E630" s="2"/>
      <c r="F630" s="2"/>
      <c r="G630" s="2"/>
      <c r="H630" s="4"/>
      <c r="I630" s="2"/>
      <c r="J630" s="2"/>
      <c r="K630" s="2"/>
      <c r="L630" s="2"/>
      <c r="M630" s="4"/>
      <c r="N630" s="4"/>
      <c r="O630" s="2"/>
      <c r="P630" s="2"/>
    </row>
    <row r="631" spans="1:16" ht="21" customHeight="1">
      <c r="A631" s="2"/>
      <c r="B631" s="2"/>
      <c r="C631" s="2"/>
      <c r="D631" s="2"/>
      <c r="E631" s="2"/>
      <c r="F631" s="2"/>
      <c r="G631" s="2"/>
      <c r="H631" s="4"/>
      <c r="I631" s="2"/>
      <c r="J631" s="2"/>
      <c r="K631" s="2"/>
      <c r="L631" s="2"/>
      <c r="M631" s="4"/>
      <c r="N631" s="4"/>
      <c r="O631" s="2"/>
      <c r="P631" s="2"/>
    </row>
    <row r="632" spans="1:16" ht="21" customHeight="1">
      <c r="A632" s="2"/>
      <c r="B632" s="2"/>
      <c r="C632" s="2"/>
      <c r="D632" s="2"/>
      <c r="E632" s="2"/>
      <c r="F632" s="2"/>
      <c r="G632" s="2"/>
      <c r="H632" s="4"/>
      <c r="I632" s="2"/>
      <c r="J632" s="2"/>
      <c r="K632" s="2"/>
      <c r="L632" s="2"/>
      <c r="M632" s="4"/>
      <c r="N632" s="4"/>
      <c r="O632" s="2"/>
      <c r="P632" s="2"/>
    </row>
    <row r="633" spans="1:16" ht="21" customHeight="1">
      <c r="A633" s="2"/>
      <c r="B633" s="2"/>
      <c r="C633" s="2"/>
      <c r="D633" s="2"/>
      <c r="E633" s="2"/>
      <c r="F633" s="2"/>
      <c r="G633" s="2"/>
      <c r="H633" s="4"/>
      <c r="I633" s="2"/>
      <c r="J633" s="2"/>
      <c r="K633" s="2"/>
      <c r="L633" s="2"/>
      <c r="M633" s="4"/>
      <c r="N633" s="4"/>
      <c r="O633" s="2"/>
      <c r="P633" s="2"/>
    </row>
    <row r="634" spans="1:16" ht="21" customHeight="1">
      <c r="A634" s="2"/>
      <c r="B634" s="2"/>
      <c r="C634" s="2"/>
      <c r="D634" s="2"/>
      <c r="E634" s="2"/>
      <c r="F634" s="2"/>
      <c r="G634" s="2"/>
      <c r="H634" s="4"/>
      <c r="I634" s="2"/>
      <c r="J634" s="2"/>
      <c r="K634" s="2"/>
      <c r="L634" s="2"/>
      <c r="M634" s="4"/>
      <c r="N634" s="4"/>
      <c r="O634" s="2"/>
      <c r="P634" s="2"/>
    </row>
    <row r="635" spans="1:16" ht="21" customHeight="1">
      <c r="A635" s="2"/>
      <c r="B635" s="2"/>
      <c r="C635" s="2"/>
      <c r="D635" s="2"/>
      <c r="E635" s="2"/>
      <c r="F635" s="2"/>
      <c r="G635" s="2"/>
      <c r="H635" s="4"/>
      <c r="I635" s="2"/>
      <c r="J635" s="2"/>
      <c r="K635" s="2"/>
      <c r="L635" s="2"/>
      <c r="M635" s="4"/>
      <c r="N635" s="4"/>
      <c r="O635" s="2"/>
      <c r="P635" s="2"/>
    </row>
    <row r="636" spans="1:16" ht="21" customHeight="1">
      <c r="A636" s="2"/>
      <c r="B636" s="2"/>
      <c r="C636" s="2"/>
      <c r="D636" s="2"/>
      <c r="E636" s="2"/>
      <c r="F636" s="2"/>
      <c r="G636" s="2"/>
      <c r="H636" s="4"/>
      <c r="I636" s="2"/>
      <c r="J636" s="2"/>
      <c r="K636" s="2"/>
      <c r="L636" s="2"/>
      <c r="M636" s="4"/>
      <c r="N636" s="4"/>
      <c r="O636" s="2"/>
      <c r="P636" s="2"/>
    </row>
    <row r="637" spans="1:16" ht="21" customHeight="1">
      <c r="A637" s="2"/>
      <c r="B637" s="2"/>
      <c r="C637" s="2"/>
      <c r="D637" s="2"/>
      <c r="E637" s="2"/>
      <c r="F637" s="2"/>
      <c r="G637" s="2"/>
      <c r="H637" s="4"/>
      <c r="I637" s="2"/>
      <c r="J637" s="2"/>
      <c r="K637" s="2"/>
      <c r="L637" s="2"/>
      <c r="M637" s="4"/>
      <c r="N637" s="4"/>
      <c r="O637" s="2"/>
      <c r="P637" s="2"/>
    </row>
    <row r="638" spans="1:16" ht="21" customHeight="1">
      <c r="A638" s="2"/>
      <c r="B638" s="2"/>
      <c r="C638" s="2"/>
      <c r="D638" s="2"/>
      <c r="E638" s="2"/>
      <c r="F638" s="2"/>
      <c r="G638" s="2"/>
      <c r="H638" s="4"/>
      <c r="I638" s="2"/>
      <c r="J638" s="2"/>
      <c r="K638" s="2"/>
      <c r="L638" s="2"/>
      <c r="M638" s="4"/>
      <c r="N638" s="4"/>
      <c r="O638" s="2"/>
      <c r="P638" s="2"/>
    </row>
    <row r="639" spans="1:16" ht="21" customHeight="1">
      <c r="A639" s="2"/>
      <c r="B639" s="2"/>
      <c r="C639" s="2"/>
      <c r="D639" s="2"/>
      <c r="E639" s="2"/>
      <c r="F639" s="2"/>
      <c r="G639" s="2"/>
      <c r="H639" s="4"/>
      <c r="I639" s="2"/>
      <c r="J639" s="2"/>
      <c r="K639" s="2"/>
      <c r="L639" s="2"/>
      <c r="M639" s="4"/>
      <c r="N639" s="4"/>
      <c r="O639" s="2"/>
      <c r="P639" s="2"/>
    </row>
    <row r="640" spans="1:16" ht="21" customHeight="1">
      <c r="A640" s="2"/>
      <c r="B640" s="2"/>
      <c r="C640" s="2"/>
      <c r="D640" s="2"/>
      <c r="E640" s="2"/>
      <c r="F640" s="2"/>
      <c r="G640" s="2"/>
      <c r="H640" s="4"/>
      <c r="I640" s="2"/>
      <c r="J640" s="2"/>
      <c r="K640" s="2"/>
      <c r="L640" s="2"/>
      <c r="M640" s="4"/>
      <c r="N640" s="4"/>
      <c r="O640" s="2"/>
      <c r="P640" s="2"/>
    </row>
    <row r="641" spans="1:16" ht="21" customHeight="1">
      <c r="A641" s="2"/>
      <c r="B641" s="2"/>
      <c r="C641" s="2"/>
      <c r="D641" s="2"/>
      <c r="E641" s="2"/>
      <c r="F641" s="2"/>
      <c r="G641" s="2"/>
      <c r="H641" s="4"/>
      <c r="I641" s="2"/>
      <c r="J641" s="2"/>
      <c r="K641" s="2"/>
      <c r="L641" s="2"/>
      <c r="M641" s="4"/>
      <c r="N641" s="4"/>
      <c r="O641" s="2"/>
      <c r="P641" s="2"/>
    </row>
    <row r="642" spans="1:16" ht="21" customHeight="1">
      <c r="A642" s="2"/>
      <c r="B642" s="2"/>
      <c r="C642" s="2"/>
      <c r="D642" s="2"/>
      <c r="E642" s="2"/>
      <c r="F642" s="2"/>
      <c r="G642" s="2"/>
      <c r="H642" s="4"/>
      <c r="I642" s="2"/>
      <c r="J642" s="2"/>
      <c r="K642" s="2"/>
      <c r="L642" s="2"/>
      <c r="M642" s="4"/>
      <c r="N642" s="4"/>
      <c r="O642" s="2"/>
      <c r="P642" s="2"/>
    </row>
    <row r="643" spans="1:16" ht="21" customHeight="1">
      <c r="A643" s="2"/>
      <c r="B643" s="2"/>
      <c r="C643" s="2"/>
      <c r="D643" s="2"/>
      <c r="E643" s="2"/>
      <c r="F643" s="2"/>
      <c r="G643" s="2"/>
      <c r="H643" s="4"/>
      <c r="I643" s="2"/>
      <c r="J643" s="2"/>
      <c r="K643" s="2"/>
      <c r="L643" s="2"/>
      <c r="M643" s="4"/>
      <c r="N643" s="4"/>
      <c r="O643" s="2"/>
      <c r="P643" s="2"/>
    </row>
    <row r="644" spans="1:16" ht="21" customHeight="1">
      <c r="A644" s="2"/>
      <c r="B644" s="2"/>
      <c r="C644" s="2"/>
      <c r="D644" s="2"/>
      <c r="E644" s="2"/>
      <c r="F644" s="2"/>
      <c r="G644" s="2"/>
      <c r="H644" s="4"/>
      <c r="I644" s="2"/>
      <c r="J644" s="2"/>
      <c r="K644" s="2"/>
      <c r="L644" s="2"/>
      <c r="M644" s="4"/>
      <c r="N644" s="4"/>
      <c r="O644" s="2"/>
      <c r="P644" s="2"/>
    </row>
    <row r="645" spans="1:16" ht="21" customHeight="1">
      <c r="A645" s="2"/>
      <c r="B645" s="2"/>
      <c r="C645" s="2"/>
      <c r="D645" s="2"/>
      <c r="E645" s="2"/>
      <c r="F645" s="2"/>
      <c r="G645" s="2"/>
      <c r="H645" s="4"/>
      <c r="I645" s="2"/>
      <c r="J645" s="2"/>
      <c r="K645" s="2"/>
      <c r="L645" s="2"/>
      <c r="M645" s="4"/>
      <c r="N645" s="4"/>
      <c r="O645" s="2"/>
      <c r="P645" s="2"/>
    </row>
    <row r="646" spans="1:16" ht="21" customHeight="1">
      <c r="A646" s="2"/>
      <c r="B646" s="2"/>
      <c r="C646" s="2"/>
      <c r="D646" s="2"/>
      <c r="E646" s="2"/>
      <c r="F646" s="2"/>
      <c r="G646" s="2"/>
      <c r="H646" s="4"/>
      <c r="I646" s="2"/>
      <c r="J646" s="2"/>
      <c r="K646" s="2"/>
      <c r="L646" s="2"/>
      <c r="M646" s="4"/>
      <c r="N646" s="4"/>
      <c r="O646" s="2"/>
      <c r="P646" s="2"/>
    </row>
    <row r="647" spans="1:16" ht="21" customHeight="1">
      <c r="A647" s="2"/>
      <c r="B647" s="2"/>
      <c r="C647" s="2"/>
      <c r="D647" s="2"/>
      <c r="E647" s="2"/>
      <c r="F647" s="2"/>
      <c r="G647" s="2"/>
      <c r="H647" s="4"/>
      <c r="I647" s="2"/>
      <c r="J647" s="2"/>
      <c r="K647" s="2"/>
      <c r="L647" s="2"/>
      <c r="M647" s="4"/>
      <c r="N647" s="4"/>
      <c r="O647" s="2"/>
      <c r="P647" s="2"/>
    </row>
    <row r="648" spans="1:16" ht="21" customHeight="1">
      <c r="A648" s="2"/>
      <c r="B648" s="2"/>
      <c r="C648" s="2"/>
      <c r="D648" s="2"/>
      <c r="E648" s="2"/>
      <c r="F648" s="2"/>
      <c r="G648" s="2"/>
      <c r="H648" s="4"/>
      <c r="I648" s="2"/>
      <c r="J648" s="2"/>
      <c r="K648" s="2"/>
      <c r="L648" s="2"/>
      <c r="M648" s="4"/>
      <c r="N648" s="4"/>
      <c r="O648" s="2"/>
      <c r="P648" s="2"/>
    </row>
    <row r="649" spans="1:16" ht="21" customHeight="1">
      <c r="A649" s="2"/>
      <c r="B649" s="2"/>
      <c r="C649" s="2"/>
      <c r="D649" s="2"/>
      <c r="E649" s="2"/>
      <c r="F649" s="2"/>
      <c r="G649" s="2"/>
      <c r="H649" s="4"/>
      <c r="I649" s="2"/>
      <c r="J649" s="2"/>
      <c r="K649" s="2"/>
      <c r="L649" s="2"/>
      <c r="M649" s="4"/>
      <c r="N649" s="4"/>
      <c r="O649" s="2"/>
      <c r="P649" s="2"/>
    </row>
    <row r="650" spans="1:16" ht="21" customHeight="1">
      <c r="A650" s="2"/>
      <c r="B650" s="2"/>
      <c r="C650" s="2"/>
      <c r="D650" s="2"/>
      <c r="E650" s="2"/>
      <c r="F650" s="2"/>
      <c r="G650" s="2"/>
      <c r="H650" s="4"/>
      <c r="I650" s="2"/>
      <c r="J650" s="2"/>
      <c r="K650" s="2"/>
      <c r="L650" s="2"/>
      <c r="M650" s="4"/>
      <c r="N650" s="4"/>
      <c r="O650" s="2"/>
      <c r="P650" s="2"/>
    </row>
    <row r="651" spans="1:16" ht="21" customHeight="1">
      <c r="A651" s="2"/>
      <c r="B651" s="2"/>
      <c r="C651" s="2"/>
      <c r="D651" s="2"/>
      <c r="E651" s="2"/>
      <c r="F651" s="2"/>
      <c r="G651" s="2"/>
      <c r="H651" s="4"/>
      <c r="I651" s="2"/>
      <c r="J651" s="2"/>
      <c r="K651" s="2"/>
      <c r="L651" s="2"/>
      <c r="M651" s="4"/>
      <c r="N651" s="4"/>
      <c r="O651" s="2"/>
      <c r="P651" s="2"/>
    </row>
    <row r="652" spans="1:16" ht="21" customHeight="1">
      <c r="A652" s="2"/>
      <c r="B652" s="2"/>
      <c r="C652" s="2"/>
      <c r="D652" s="2"/>
      <c r="E652" s="2"/>
      <c r="F652" s="2"/>
      <c r="G652" s="2"/>
      <c r="H652" s="4"/>
      <c r="I652" s="2"/>
      <c r="J652" s="2"/>
      <c r="K652" s="2"/>
      <c r="L652" s="2"/>
      <c r="M652" s="4"/>
      <c r="N652" s="4"/>
      <c r="O652" s="2"/>
      <c r="P652" s="2"/>
    </row>
    <row r="653" spans="1:16" ht="21" customHeight="1">
      <c r="A653" s="2"/>
      <c r="B653" s="2"/>
      <c r="C653" s="2"/>
      <c r="D653" s="2"/>
      <c r="E653" s="2"/>
      <c r="F653" s="2"/>
      <c r="G653" s="2"/>
      <c r="H653" s="4"/>
      <c r="I653" s="2"/>
      <c r="J653" s="2"/>
      <c r="K653" s="2"/>
      <c r="L653" s="2"/>
      <c r="M653" s="4"/>
      <c r="N653" s="4"/>
      <c r="O653" s="2"/>
      <c r="P653" s="2"/>
    </row>
    <row r="654" spans="1:16" ht="21" customHeight="1">
      <c r="A654" s="2"/>
      <c r="B654" s="2"/>
      <c r="C654" s="2"/>
      <c r="D654" s="2"/>
      <c r="E654" s="2"/>
      <c r="F654" s="2"/>
      <c r="G654" s="2"/>
      <c r="H654" s="4"/>
      <c r="I654" s="2"/>
      <c r="J654" s="2"/>
      <c r="K654" s="2"/>
      <c r="L654" s="2"/>
      <c r="M654" s="4"/>
      <c r="N654" s="4"/>
      <c r="O654" s="2"/>
      <c r="P654" s="2"/>
    </row>
    <row r="655" spans="1:16" ht="21" customHeight="1">
      <c r="A655" s="2"/>
      <c r="B655" s="2"/>
      <c r="C655" s="2"/>
      <c r="D655" s="2"/>
      <c r="E655" s="2"/>
      <c r="F655" s="2"/>
      <c r="G655" s="2"/>
      <c r="H655" s="4"/>
      <c r="I655" s="2"/>
      <c r="J655" s="2"/>
      <c r="K655" s="2"/>
      <c r="L655" s="2"/>
      <c r="M655" s="4"/>
      <c r="N655" s="4"/>
      <c r="O655" s="2"/>
      <c r="P655" s="2"/>
    </row>
    <row r="656" spans="1:16" ht="21" customHeight="1">
      <c r="A656" s="2"/>
      <c r="B656" s="2"/>
      <c r="C656" s="2"/>
      <c r="D656" s="2"/>
      <c r="E656" s="2"/>
      <c r="F656" s="2"/>
      <c r="G656" s="2"/>
      <c r="H656" s="4"/>
      <c r="I656" s="2"/>
      <c r="J656" s="2"/>
      <c r="K656" s="2"/>
      <c r="L656" s="2"/>
      <c r="M656" s="4"/>
      <c r="N656" s="4"/>
      <c r="O656" s="2"/>
      <c r="P656" s="2"/>
    </row>
    <row r="657" spans="1:16" ht="21" customHeight="1">
      <c r="A657" s="2"/>
      <c r="B657" s="2"/>
      <c r="C657" s="2"/>
      <c r="D657" s="2"/>
      <c r="E657" s="2"/>
      <c r="F657" s="2"/>
      <c r="G657" s="2"/>
      <c r="H657" s="4"/>
      <c r="I657" s="2"/>
      <c r="J657" s="2"/>
      <c r="K657" s="2"/>
      <c r="L657" s="2"/>
      <c r="M657" s="4"/>
      <c r="N657" s="4"/>
      <c r="O657" s="2"/>
      <c r="P657" s="2"/>
    </row>
    <row r="658" spans="1:16" ht="21" customHeight="1">
      <c r="A658" s="2"/>
      <c r="B658" s="2"/>
      <c r="C658" s="2"/>
      <c r="D658" s="2"/>
      <c r="E658" s="2"/>
      <c r="F658" s="2"/>
      <c r="G658" s="2"/>
      <c r="H658" s="4"/>
      <c r="I658" s="2"/>
      <c r="J658" s="2"/>
      <c r="K658" s="2"/>
      <c r="L658" s="2"/>
      <c r="M658" s="4"/>
      <c r="N658" s="4"/>
      <c r="O658" s="2"/>
      <c r="P658" s="2"/>
    </row>
    <row r="659" spans="1:16" ht="21" customHeight="1">
      <c r="A659" s="2"/>
      <c r="B659" s="2"/>
      <c r="C659" s="2"/>
      <c r="D659" s="2"/>
      <c r="E659" s="2"/>
      <c r="F659" s="2"/>
      <c r="G659" s="2"/>
      <c r="H659" s="4"/>
      <c r="I659" s="2"/>
      <c r="J659" s="2"/>
      <c r="K659" s="2"/>
      <c r="L659" s="2"/>
      <c r="M659" s="4"/>
      <c r="N659" s="4"/>
      <c r="O659" s="2"/>
      <c r="P659" s="2"/>
    </row>
    <row r="660" spans="1:16" ht="21" customHeight="1">
      <c r="A660" s="2"/>
      <c r="B660" s="2"/>
      <c r="C660" s="2"/>
      <c r="D660" s="2"/>
      <c r="E660" s="2"/>
      <c r="F660" s="2"/>
      <c r="G660" s="2"/>
      <c r="H660" s="4"/>
      <c r="I660" s="2"/>
      <c r="J660" s="2"/>
      <c r="K660" s="2"/>
      <c r="L660" s="2"/>
      <c r="M660" s="4"/>
      <c r="N660" s="4"/>
      <c r="O660" s="2"/>
      <c r="P660" s="2"/>
    </row>
    <row r="661" spans="1:16" ht="21" customHeight="1">
      <c r="A661" s="2"/>
      <c r="B661" s="2"/>
      <c r="C661" s="2"/>
      <c r="D661" s="2"/>
      <c r="E661" s="2"/>
      <c r="F661" s="2"/>
      <c r="G661" s="2"/>
      <c r="H661" s="4"/>
      <c r="I661" s="2"/>
      <c r="J661" s="2"/>
      <c r="K661" s="2"/>
      <c r="L661" s="2"/>
      <c r="M661" s="4"/>
      <c r="N661" s="4"/>
      <c r="O661" s="2"/>
      <c r="P661" s="2"/>
    </row>
    <row r="662" spans="1:16" ht="21" customHeight="1">
      <c r="A662" s="2"/>
      <c r="B662" s="2"/>
      <c r="C662" s="2"/>
      <c r="D662" s="2"/>
      <c r="E662" s="2"/>
      <c r="F662" s="2"/>
      <c r="G662" s="2"/>
      <c r="H662" s="4"/>
      <c r="I662" s="2"/>
      <c r="J662" s="2"/>
      <c r="K662" s="2"/>
      <c r="L662" s="2"/>
      <c r="M662" s="4"/>
      <c r="N662" s="4"/>
      <c r="O662" s="2"/>
      <c r="P662" s="2"/>
    </row>
    <row r="663" spans="1:16" ht="21" customHeight="1">
      <c r="A663" s="2"/>
      <c r="B663" s="2"/>
      <c r="C663" s="2"/>
      <c r="D663" s="2"/>
      <c r="E663" s="2"/>
      <c r="F663" s="2"/>
      <c r="G663" s="2"/>
      <c r="H663" s="4"/>
      <c r="I663" s="2"/>
      <c r="J663" s="2"/>
      <c r="K663" s="2"/>
      <c r="L663" s="2"/>
      <c r="M663" s="4"/>
      <c r="N663" s="4"/>
      <c r="O663" s="2"/>
      <c r="P663" s="2"/>
    </row>
    <row r="664" spans="1:16" ht="21" customHeight="1">
      <c r="A664" s="2"/>
      <c r="B664" s="2"/>
      <c r="C664" s="2"/>
      <c r="D664" s="2"/>
      <c r="E664" s="2"/>
      <c r="F664" s="2"/>
      <c r="G664" s="2"/>
      <c r="H664" s="4"/>
      <c r="I664" s="2"/>
      <c r="J664" s="2"/>
      <c r="K664" s="2"/>
      <c r="L664" s="2"/>
      <c r="M664" s="4"/>
      <c r="N664" s="4"/>
      <c r="O664" s="2"/>
      <c r="P664" s="2"/>
    </row>
    <row r="665" spans="1:16" ht="21" customHeight="1">
      <c r="A665" s="2"/>
      <c r="B665" s="2"/>
      <c r="C665" s="2"/>
      <c r="D665" s="2"/>
      <c r="E665" s="2"/>
      <c r="F665" s="2"/>
      <c r="G665" s="2"/>
      <c r="H665" s="4"/>
      <c r="I665" s="2"/>
      <c r="J665" s="2"/>
      <c r="K665" s="2"/>
      <c r="L665" s="2"/>
      <c r="M665" s="4"/>
      <c r="N665" s="4"/>
      <c r="O665" s="2"/>
      <c r="P665" s="2"/>
    </row>
    <row r="666" spans="1:16" ht="21" customHeight="1">
      <c r="A666" s="2"/>
      <c r="B666" s="2"/>
      <c r="C666" s="2"/>
      <c r="D666" s="2"/>
      <c r="E666" s="2"/>
      <c r="F666" s="2"/>
      <c r="G666" s="2"/>
      <c r="H666" s="4"/>
      <c r="I666" s="2"/>
      <c r="J666" s="2"/>
      <c r="K666" s="2"/>
      <c r="L666" s="2"/>
      <c r="M666" s="4"/>
      <c r="N666" s="4"/>
      <c r="O666" s="2"/>
      <c r="P666" s="2"/>
    </row>
    <row r="667" spans="1:16" ht="21" customHeight="1">
      <c r="A667" s="2"/>
      <c r="B667" s="2"/>
      <c r="C667" s="2"/>
      <c r="D667" s="2"/>
      <c r="E667" s="2"/>
      <c r="F667" s="2"/>
      <c r="G667" s="2"/>
      <c r="H667" s="4"/>
      <c r="I667" s="2"/>
      <c r="J667" s="2"/>
      <c r="K667" s="2"/>
      <c r="L667" s="2"/>
      <c r="M667" s="4"/>
      <c r="N667" s="4"/>
      <c r="O667" s="2"/>
      <c r="P667" s="2"/>
    </row>
    <row r="668" spans="1:16" ht="21" customHeight="1">
      <c r="A668" s="2"/>
      <c r="B668" s="2"/>
      <c r="C668" s="2"/>
      <c r="D668" s="2"/>
      <c r="E668" s="2"/>
      <c r="F668" s="2"/>
      <c r="G668" s="2"/>
      <c r="H668" s="4"/>
      <c r="I668" s="2"/>
      <c r="J668" s="2"/>
      <c r="K668" s="2"/>
      <c r="L668" s="2"/>
      <c r="M668" s="4"/>
      <c r="N668" s="4"/>
      <c r="O668" s="2"/>
      <c r="P668" s="2"/>
    </row>
    <row r="669" spans="1:16" ht="21" customHeight="1">
      <c r="A669" s="2"/>
      <c r="B669" s="2"/>
      <c r="C669" s="2"/>
      <c r="D669" s="2"/>
      <c r="E669" s="2"/>
      <c r="F669" s="2"/>
      <c r="G669" s="2"/>
      <c r="H669" s="4"/>
      <c r="I669" s="2"/>
      <c r="J669" s="2"/>
      <c r="K669" s="2"/>
      <c r="L669" s="2"/>
      <c r="M669" s="4"/>
      <c r="N669" s="4"/>
      <c r="O669" s="2"/>
      <c r="P669" s="2"/>
    </row>
    <row r="670" spans="1:16" ht="21" customHeight="1">
      <c r="A670" s="2"/>
      <c r="B670" s="2"/>
      <c r="C670" s="2"/>
      <c r="D670" s="2"/>
      <c r="E670" s="2"/>
      <c r="F670" s="2"/>
      <c r="G670" s="2"/>
      <c r="H670" s="4"/>
      <c r="I670" s="2"/>
      <c r="J670" s="2"/>
      <c r="K670" s="2"/>
      <c r="L670" s="2"/>
      <c r="M670" s="4"/>
      <c r="N670" s="4"/>
      <c r="O670" s="2"/>
      <c r="P670" s="2"/>
    </row>
    <row r="671" spans="1:16" ht="21" customHeight="1">
      <c r="A671" s="2"/>
      <c r="B671" s="2"/>
      <c r="C671" s="2"/>
      <c r="D671" s="2"/>
      <c r="E671" s="2"/>
      <c r="F671" s="2"/>
      <c r="G671" s="2"/>
      <c r="H671" s="4"/>
      <c r="I671" s="2"/>
      <c r="J671" s="2"/>
      <c r="K671" s="2"/>
      <c r="L671" s="2"/>
      <c r="M671" s="4"/>
      <c r="N671" s="4"/>
      <c r="O671" s="2"/>
      <c r="P671" s="2"/>
    </row>
    <row r="672" spans="1:16" ht="21" customHeight="1">
      <c r="A672" s="2"/>
      <c r="B672" s="2"/>
      <c r="C672" s="2"/>
      <c r="D672" s="2"/>
      <c r="E672" s="2"/>
      <c r="F672" s="2"/>
      <c r="G672" s="2"/>
      <c r="H672" s="4"/>
      <c r="I672" s="2"/>
      <c r="J672" s="2"/>
      <c r="K672" s="2"/>
      <c r="L672" s="2"/>
      <c r="M672" s="4"/>
      <c r="N672" s="4"/>
      <c r="O672" s="2"/>
      <c r="P672" s="2"/>
    </row>
    <row r="673" spans="1:16" ht="21" customHeight="1">
      <c r="A673" s="2"/>
      <c r="B673" s="2"/>
      <c r="C673" s="2"/>
      <c r="D673" s="2"/>
      <c r="E673" s="2"/>
      <c r="F673" s="2"/>
      <c r="G673" s="2"/>
      <c r="H673" s="4"/>
      <c r="I673" s="2"/>
      <c r="J673" s="2"/>
      <c r="K673" s="2"/>
      <c r="L673" s="2"/>
      <c r="M673" s="4"/>
      <c r="N673" s="4"/>
      <c r="O673" s="2"/>
      <c r="P673" s="2"/>
    </row>
    <row r="674" spans="1:16" ht="21" customHeight="1">
      <c r="A674" s="2"/>
      <c r="B674" s="2"/>
      <c r="C674" s="2"/>
      <c r="D674" s="2"/>
      <c r="E674" s="2"/>
      <c r="F674" s="2"/>
      <c r="G674" s="2"/>
      <c r="H674" s="4"/>
      <c r="I674" s="2"/>
      <c r="J674" s="2"/>
      <c r="K674" s="2"/>
      <c r="L674" s="2"/>
      <c r="M674" s="4"/>
      <c r="N674" s="4"/>
      <c r="O674" s="2"/>
      <c r="P674" s="2"/>
    </row>
    <row r="675" spans="1:16" ht="21" customHeight="1">
      <c r="A675" s="2"/>
      <c r="B675" s="2"/>
      <c r="C675" s="2"/>
      <c r="D675" s="2"/>
      <c r="E675" s="2"/>
      <c r="F675" s="2"/>
      <c r="G675" s="2"/>
      <c r="H675" s="4"/>
      <c r="I675" s="2"/>
      <c r="J675" s="2"/>
      <c r="K675" s="2"/>
      <c r="L675" s="2"/>
      <c r="M675" s="4"/>
      <c r="N675" s="4"/>
      <c r="O675" s="2"/>
      <c r="P675" s="2"/>
    </row>
    <row r="676" spans="1:16" ht="21" customHeight="1">
      <c r="A676" s="2"/>
      <c r="B676" s="2"/>
      <c r="C676" s="2"/>
      <c r="D676" s="2"/>
      <c r="E676" s="2"/>
      <c r="F676" s="2"/>
      <c r="G676" s="2"/>
      <c r="H676" s="4"/>
      <c r="I676" s="2"/>
      <c r="J676" s="2"/>
      <c r="K676" s="2"/>
      <c r="L676" s="2"/>
      <c r="M676" s="4"/>
      <c r="N676" s="4"/>
      <c r="O676" s="2"/>
      <c r="P676" s="2"/>
    </row>
    <row r="677" spans="1:16" ht="21" customHeight="1">
      <c r="A677" s="2"/>
      <c r="B677" s="2"/>
      <c r="C677" s="2"/>
      <c r="D677" s="2"/>
      <c r="E677" s="2"/>
      <c r="F677" s="2"/>
      <c r="G677" s="2"/>
      <c r="H677" s="4"/>
      <c r="I677" s="2"/>
      <c r="J677" s="2"/>
      <c r="K677" s="2"/>
      <c r="L677" s="2"/>
      <c r="M677" s="4"/>
      <c r="N677" s="4"/>
      <c r="O677" s="2"/>
      <c r="P677" s="2"/>
    </row>
    <row r="678" spans="1:16" ht="21" customHeight="1">
      <c r="A678" s="2"/>
      <c r="B678" s="2"/>
      <c r="C678" s="2"/>
      <c r="D678" s="2"/>
      <c r="E678" s="2"/>
      <c r="F678" s="2"/>
      <c r="G678" s="2"/>
      <c r="H678" s="4"/>
      <c r="I678" s="2"/>
      <c r="J678" s="2"/>
      <c r="K678" s="2"/>
      <c r="L678" s="2"/>
      <c r="M678" s="4"/>
      <c r="N678" s="4"/>
      <c r="O678" s="2"/>
      <c r="P678" s="2"/>
    </row>
    <row r="679" spans="1:16" ht="21" customHeight="1">
      <c r="A679" s="2"/>
      <c r="B679" s="2"/>
      <c r="C679" s="2"/>
      <c r="D679" s="2"/>
      <c r="E679" s="2"/>
      <c r="F679" s="2"/>
      <c r="G679" s="2"/>
      <c r="H679" s="4"/>
      <c r="I679" s="2"/>
      <c r="J679" s="2"/>
      <c r="K679" s="2"/>
      <c r="L679" s="2"/>
      <c r="M679" s="4"/>
      <c r="N679" s="4"/>
      <c r="O679" s="2"/>
      <c r="P679" s="2"/>
    </row>
    <row r="680" spans="1:16" ht="21" customHeight="1">
      <c r="A680" s="2"/>
      <c r="B680" s="2"/>
      <c r="C680" s="2"/>
      <c r="D680" s="2"/>
      <c r="E680" s="2"/>
      <c r="F680" s="2"/>
      <c r="G680" s="2"/>
      <c r="H680" s="4"/>
      <c r="I680" s="2"/>
      <c r="J680" s="2"/>
      <c r="K680" s="2"/>
      <c r="L680" s="2"/>
      <c r="M680" s="4"/>
      <c r="N680" s="4"/>
      <c r="O680" s="2"/>
      <c r="P680" s="2"/>
    </row>
    <row r="681" spans="1:16" ht="21" customHeight="1">
      <c r="A681" s="2"/>
      <c r="B681" s="2"/>
      <c r="C681" s="2"/>
      <c r="D681" s="2"/>
      <c r="E681" s="2"/>
      <c r="F681" s="2"/>
      <c r="G681" s="2"/>
      <c r="H681" s="4"/>
      <c r="I681" s="2"/>
      <c r="J681" s="2"/>
      <c r="K681" s="2"/>
      <c r="L681" s="2"/>
      <c r="M681" s="4"/>
      <c r="N681" s="4"/>
      <c r="O681" s="2"/>
      <c r="P681" s="2"/>
    </row>
    <row r="682" spans="1:16" ht="21" customHeight="1">
      <c r="A682" s="2"/>
      <c r="B682" s="2"/>
      <c r="C682" s="2"/>
      <c r="D682" s="2"/>
      <c r="E682" s="2"/>
      <c r="F682" s="2"/>
      <c r="G682" s="2"/>
      <c r="H682" s="4"/>
      <c r="I682" s="2"/>
      <c r="J682" s="2"/>
      <c r="K682" s="2"/>
      <c r="L682" s="2"/>
      <c r="M682" s="4"/>
      <c r="N682" s="4"/>
      <c r="O682" s="2"/>
      <c r="P682" s="2"/>
    </row>
    <row r="683" spans="1:16" ht="21" customHeight="1">
      <c r="A683" s="2"/>
      <c r="B683" s="2"/>
      <c r="C683" s="2"/>
      <c r="D683" s="2"/>
      <c r="E683" s="2"/>
      <c r="F683" s="2"/>
      <c r="G683" s="2"/>
      <c r="H683" s="4"/>
      <c r="I683" s="2"/>
      <c r="J683" s="2"/>
      <c r="K683" s="2"/>
      <c r="L683" s="2"/>
      <c r="M683" s="4"/>
      <c r="N683" s="4"/>
      <c r="O683" s="2"/>
      <c r="P683" s="2"/>
    </row>
    <row r="684" spans="1:16" ht="21" customHeight="1">
      <c r="A684" s="2"/>
      <c r="B684" s="2"/>
      <c r="C684" s="2"/>
      <c r="D684" s="2"/>
      <c r="E684" s="2"/>
      <c r="F684" s="2"/>
      <c r="G684" s="2"/>
      <c r="H684" s="4"/>
      <c r="I684" s="2"/>
      <c r="J684" s="2"/>
      <c r="K684" s="2"/>
      <c r="L684" s="2"/>
      <c r="M684" s="4"/>
      <c r="N684" s="4"/>
      <c r="O684" s="2"/>
      <c r="P684" s="2"/>
    </row>
    <row r="685" spans="1:16" ht="21" customHeight="1">
      <c r="A685" s="2"/>
      <c r="B685" s="2"/>
      <c r="C685" s="2"/>
      <c r="D685" s="2"/>
      <c r="E685" s="2"/>
      <c r="F685" s="2"/>
      <c r="G685" s="2"/>
      <c r="H685" s="4"/>
      <c r="I685" s="2"/>
      <c r="J685" s="2"/>
      <c r="K685" s="2"/>
      <c r="L685" s="2"/>
      <c r="M685" s="4"/>
      <c r="N685" s="4"/>
      <c r="O685" s="2"/>
      <c r="P685" s="2"/>
    </row>
    <row r="686" spans="1:16" ht="21" customHeight="1">
      <c r="A686" s="2"/>
      <c r="B686" s="2"/>
      <c r="C686" s="2"/>
      <c r="D686" s="2"/>
      <c r="E686" s="2"/>
      <c r="F686" s="2"/>
      <c r="G686" s="2"/>
      <c r="H686" s="4"/>
      <c r="I686" s="2"/>
      <c r="J686" s="2"/>
      <c r="K686" s="2"/>
      <c r="L686" s="2"/>
      <c r="M686" s="4"/>
      <c r="N686" s="4"/>
      <c r="O686" s="2"/>
      <c r="P686" s="2"/>
    </row>
    <row r="687" spans="1:16" ht="21" customHeight="1">
      <c r="A687" s="2"/>
      <c r="B687" s="2"/>
      <c r="C687" s="2"/>
      <c r="D687" s="2"/>
      <c r="E687" s="2"/>
      <c r="F687" s="2"/>
      <c r="G687" s="2"/>
      <c r="H687" s="4"/>
      <c r="I687" s="2"/>
      <c r="J687" s="2"/>
      <c r="K687" s="2"/>
      <c r="L687" s="2"/>
      <c r="M687" s="4"/>
      <c r="N687" s="4"/>
      <c r="O687" s="2"/>
      <c r="P687" s="2"/>
    </row>
    <row r="688" spans="1:16" ht="21" customHeight="1">
      <c r="A688" s="2"/>
      <c r="B688" s="2"/>
      <c r="C688" s="2"/>
      <c r="D688" s="2"/>
      <c r="E688" s="2"/>
      <c r="F688" s="2"/>
      <c r="G688" s="2"/>
      <c r="H688" s="4"/>
      <c r="I688" s="2"/>
      <c r="J688" s="2"/>
      <c r="K688" s="2"/>
      <c r="L688" s="2"/>
      <c r="M688" s="4"/>
      <c r="N688" s="4"/>
      <c r="O688" s="2"/>
      <c r="P688" s="2"/>
    </row>
    <row r="689" spans="1:16" ht="21" customHeight="1">
      <c r="A689" s="2"/>
      <c r="B689" s="2"/>
      <c r="C689" s="2"/>
      <c r="D689" s="2"/>
      <c r="E689" s="2"/>
      <c r="F689" s="2"/>
      <c r="G689" s="2"/>
      <c r="H689" s="4"/>
      <c r="I689" s="2"/>
      <c r="J689" s="2"/>
      <c r="K689" s="2"/>
      <c r="L689" s="2"/>
      <c r="M689" s="4"/>
      <c r="N689" s="4"/>
      <c r="O689" s="2"/>
      <c r="P689" s="2"/>
    </row>
    <row r="690" spans="1:16" ht="21" customHeight="1">
      <c r="A690" s="2"/>
      <c r="B690" s="2"/>
      <c r="C690" s="2"/>
      <c r="D690" s="2"/>
      <c r="E690" s="2"/>
      <c r="F690" s="2"/>
      <c r="G690" s="2"/>
      <c r="H690" s="4"/>
      <c r="I690" s="2"/>
      <c r="J690" s="2"/>
      <c r="K690" s="2"/>
      <c r="L690" s="2"/>
      <c r="M690" s="4"/>
      <c r="N690" s="4"/>
      <c r="O690" s="2"/>
      <c r="P690" s="2"/>
    </row>
    <row r="691" spans="1:16" ht="21" customHeight="1">
      <c r="A691" s="2"/>
      <c r="B691" s="2"/>
      <c r="C691" s="2"/>
      <c r="D691" s="2"/>
      <c r="E691" s="2"/>
      <c r="F691" s="2"/>
      <c r="G691" s="2"/>
      <c r="H691" s="4"/>
      <c r="I691" s="2"/>
      <c r="J691" s="2"/>
      <c r="K691" s="2"/>
      <c r="L691" s="2"/>
      <c r="M691" s="4"/>
      <c r="N691" s="4"/>
      <c r="O691" s="2"/>
      <c r="P691" s="2"/>
    </row>
    <row r="692" spans="1:16" ht="21" customHeight="1">
      <c r="A692" s="2"/>
      <c r="B692" s="2"/>
      <c r="C692" s="2"/>
      <c r="D692" s="2"/>
      <c r="E692" s="2"/>
      <c r="F692" s="2"/>
      <c r="G692" s="2"/>
      <c r="H692" s="4"/>
      <c r="I692" s="2"/>
      <c r="J692" s="2"/>
      <c r="K692" s="2"/>
      <c r="L692" s="2"/>
      <c r="M692" s="4"/>
      <c r="N692" s="4"/>
      <c r="O692" s="2"/>
      <c r="P692" s="2"/>
    </row>
    <row r="693" spans="1:16" ht="21" customHeight="1">
      <c r="A693" s="2"/>
      <c r="B693" s="2"/>
      <c r="C693" s="2"/>
      <c r="D693" s="2"/>
      <c r="E693" s="2"/>
      <c r="F693" s="2"/>
      <c r="G693" s="2"/>
      <c r="H693" s="4"/>
      <c r="I693" s="2"/>
      <c r="J693" s="2"/>
      <c r="K693" s="2"/>
      <c r="L693" s="2"/>
      <c r="M693" s="4"/>
      <c r="N693" s="4"/>
      <c r="O693" s="2"/>
      <c r="P693" s="2"/>
    </row>
    <row r="694" spans="1:16" ht="21" customHeight="1">
      <c r="A694" s="2"/>
      <c r="B694" s="2"/>
      <c r="C694" s="2"/>
      <c r="D694" s="2"/>
      <c r="E694" s="2"/>
      <c r="F694" s="2"/>
      <c r="G694" s="2"/>
      <c r="H694" s="4"/>
      <c r="I694" s="2"/>
      <c r="J694" s="2"/>
      <c r="K694" s="2"/>
      <c r="L694" s="2"/>
      <c r="M694" s="4"/>
      <c r="N694" s="4"/>
      <c r="O694" s="2"/>
      <c r="P694" s="2"/>
    </row>
    <row r="695" spans="1:16" ht="21" customHeight="1">
      <c r="A695" s="2"/>
      <c r="B695" s="2"/>
      <c r="C695" s="2"/>
      <c r="D695" s="2"/>
      <c r="E695" s="2"/>
      <c r="F695" s="2"/>
      <c r="G695" s="2"/>
      <c r="H695" s="4"/>
      <c r="I695" s="2"/>
      <c r="J695" s="2"/>
      <c r="K695" s="2"/>
      <c r="L695" s="2"/>
      <c r="M695" s="4"/>
      <c r="N695" s="4"/>
      <c r="O695" s="2"/>
      <c r="P695" s="2"/>
    </row>
    <row r="696" spans="1:16" ht="21" customHeight="1">
      <c r="A696" s="2"/>
      <c r="B696" s="2"/>
      <c r="C696" s="2"/>
      <c r="D696" s="2"/>
      <c r="E696" s="2"/>
      <c r="F696" s="2"/>
      <c r="G696" s="2"/>
      <c r="H696" s="4"/>
      <c r="I696" s="2"/>
      <c r="J696" s="2"/>
      <c r="K696" s="2"/>
      <c r="L696" s="2"/>
      <c r="M696" s="4"/>
      <c r="N696" s="4"/>
      <c r="O696" s="2"/>
      <c r="P696" s="2"/>
    </row>
    <row r="697" spans="1:16" ht="21" customHeight="1">
      <c r="A697" s="2"/>
      <c r="B697" s="2"/>
      <c r="C697" s="2"/>
      <c r="D697" s="2"/>
      <c r="E697" s="2"/>
      <c r="F697" s="2"/>
      <c r="G697" s="2"/>
      <c r="H697" s="4"/>
      <c r="I697" s="2"/>
      <c r="J697" s="2"/>
      <c r="K697" s="2"/>
      <c r="L697" s="2"/>
      <c r="M697" s="4"/>
      <c r="N697" s="4"/>
      <c r="O697" s="2"/>
      <c r="P697" s="2"/>
    </row>
    <row r="698" spans="1:16" ht="21" customHeight="1">
      <c r="A698" s="2"/>
      <c r="B698" s="2"/>
      <c r="C698" s="2"/>
      <c r="D698" s="2"/>
      <c r="E698" s="2"/>
      <c r="F698" s="2"/>
      <c r="G698" s="2"/>
      <c r="H698" s="4"/>
      <c r="I698" s="2"/>
      <c r="J698" s="2"/>
      <c r="K698" s="2"/>
      <c r="L698" s="2"/>
      <c r="M698" s="4"/>
      <c r="N698" s="4"/>
      <c r="O698" s="2"/>
      <c r="P698" s="2"/>
    </row>
    <row r="699" spans="1:16" ht="21" customHeight="1">
      <c r="A699" s="2"/>
      <c r="B699" s="2"/>
      <c r="C699" s="2"/>
      <c r="D699" s="2"/>
      <c r="E699" s="2"/>
      <c r="F699" s="2"/>
      <c r="G699" s="2"/>
      <c r="H699" s="4"/>
      <c r="I699" s="2"/>
      <c r="J699" s="2"/>
      <c r="K699" s="2"/>
      <c r="L699" s="2"/>
      <c r="M699" s="4"/>
      <c r="N699" s="4"/>
      <c r="O699" s="2"/>
      <c r="P699" s="2"/>
    </row>
    <row r="700" spans="1:16" ht="21" customHeight="1">
      <c r="A700" s="2"/>
      <c r="B700" s="2"/>
      <c r="C700" s="2"/>
      <c r="D700" s="2"/>
      <c r="E700" s="2"/>
      <c r="F700" s="2"/>
      <c r="G700" s="2"/>
      <c r="H700" s="4"/>
      <c r="I700" s="2"/>
      <c r="J700" s="2"/>
      <c r="K700" s="2"/>
      <c r="L700" s="2"/>
      <c r="M700" s="4"/>
      <c r="N700" s="4"/>
      <c r="O700" s="2"/>
      <c r="P700" s="2"/>
    </row>
    <row r="701" spans="1:16" ht="21" customHeight="1">
      <c r="A701" s="2"/>
      <c r="B701" s="2"/>
      <c r="C701" s="2"/>
      <c r="D701" s="2"/>
      <c r="E701" s="2"/>
      <c r="F701" s="2"/>
      <c r="G701" s="2"/>
      <c r="H701" s="4"/>
      <c r="I701" s="2"/>
      <c r="J701" s="2"/>
      <c r="K701" s="2"/>
      <c r="L701" s="2"/>
      <c r="M701" s="4"/>
      <c r="N701" s="4"/>
      <c r="O701" s="2"/>
      <c r="P701" s="2"/>
    </row>
    <row r="702" spans="1:16" ht="21" customHeight="1">
      <c r="A702" s="2"/>
      <c r="B702" s="2"/>
      <c r="C702" s="2"/>
      <c r="D702" s="2"/>
      <c r="E702" s="2"/>
      <c r="F702" s="2"/>
      <c r="G702" s="2"/>
      <c r="H702" s="4"/>
      <c r="I702" s="2"/>
      <c r="J702" s="2"/>
      <c r="K702" s="2"/>
      <c r="L702" s="2"/>
      <c r="M702" s="4"/>
      <c r="N702" s="4"/>
      <c r="O702" s="2"/>
      <c r="P702" s="2"/>
    </row>
    <row r="703" spans="1:16" ht="21" customHeight="1">
      <c r="A703" s="2"/>
      <c r="B703" s="2"/>
      <c r="C703" s="2"/>
      <c r="D703" s="2"/>
      <c r="E703" s="2"/>
      <c r="F703" s="2"/>
      <c r="G703" s="2"/>
      <c r="H703" s="4"/>
      <c r="I703" s="2"/>
      <c r="J703" s="2"/>
      <c r="K703" s="2"/>
      <c r="L703" s="2"/>
      <c r="M703" s="4"/>
      <c r="N703" s="4"/>
      <c r="O703" s="2"/>
      <c r="P703" s="2"/>
    </row>
    <row r="704" spans="1:16" ht="21" customHeight="1">
      <c r="A704" s="2"/>
      <c r="B704" s="2"/>
      <c r="C704" s="2"/>
      <c r="D704" s="2"/>
      <c r="E704" s="2"/>
      <c r="F704" s="2"/>
      <c r="G704" s="2"/>
      <c r="H704" s="4"/>
      <c r="I704" s="2"/>
      <c r="J704" s="2"/>
      <c r="K704" s="2"/>
      <c r="L704" s="2"/>
      <c r="M704" s="4"/>
      <c r="N704" s="4"/>
      <c r="O704" s="2"/>
      <c r="P704" s="2"/>
    </row>
    <row r="705" spans="1:16" ht="21" customHeight="1">
      <c r="A705" s="2"/>
      <c r="B705" s="2"/>
      <c r="C705" s="2"/>
      <c r="D705" s="2"/>
      <c r="E705" s="2"/>
      <c r="F705" s="2"/>
      <c r="G705" s="2"/>
      <c r="H705" s="4"/>
      <c r="I705" s="2"/>
      <c r="J705" s="2"/>
      <c r="K705" s="2"/>
      <c r="L705" s="2"/>
      <c r="M705" s="4"/>
      <c r="N705" s="4"/>
      <c r="O705" s="2"/>
      <c r="P705" s="2"/>
    </row>
    <row r="706" spans="1:16" ht="21" customHeight="1">
      <c r="A706" s="2"/>
      <c r="B706" s="2"/>
      <c r="C706" s="2"/>
      <c r="D706" s="2"/>
      <c r="E706" s="2"/>
      <c r="F706" s="2"/>
      <c r="G706" s="2"/>
      <c r="H706" s="4"/>
      <c r="I706" s="2"/>
      <c r="J706" s="2"/>
      <c r="K706" s="2"/>
      <c r="L706" s="2"/>
      <c r="M706" s="4"/>
      <c r="N706" s="4"/>
      <c r="O706" s="2"/>
      <c r="P706" s="2"/>
    </row>
    <row r="707" spans="1:16" ht="21" customHeight="1">
      <c r="A707" s="2"/>
      <c r="B707" s="2"/>
      <c r="C707" s="2"/>
      <c r="D707" s="2"/>
      <c r="E707" s="2"/>
      <c r="F707" s="2"/>
      <c r="G707" s="2"/>
      <c r="H707" s="4"/>
      <c r="I707" s="2"/>
      <c r="J707" s="2"/>
      <c r="K707" s="2"/>
      <c r="L707" s="2"/>
      <c r="M707" s="4"/>
      <c r="N707" s="4"/>
      <c r="O707" s="2"/>
      <c r="P707" s="2"/>
    </row>
    <row r="708" spans="1:16" ht="21" customHeight="1">
      <c r="A708" s="2"/>
      <c r="B708" s="2"/>
      <c r="C708" s="2"/>
      <c r="D708" s="2"/>
      <c r="E708" s="2"/>
      <c r="F708" s="2"/>
      <c r="G708" s="2"/>
      <c r="H708" s="4"/>
      <c r="I708" s="2"/>
      <c r="J708" s="2"/>
      <c r="K708" s="2"/>
      <c r="L708" s="2"/>
      <c r="M708" s="4"/>
      <c r="N708" s="4"/>
      <c r="O708" s="2"/>
      <c r="P708" s="2"/>
    </row>
    <row r="709" spans="1:16" ht="21" customHeight="1">
      <c r="A709" s="2"/>
      <c r="B709" s="2"/>
      <c r="C709" s="2"/>
      <c r="D709" s="2"/>
      <c r="E709" s="2"/>
      <c r="F709" s="2"/>
      <c r="G709" s="2"/>
      <c r="H709" s="4"/>
      <c r="I709" s="2"/>
      <c r="J709" s="2"/>
      <c r="K709" s="2"/>
      <c r="L709" s="2"/>
      <c r="M709" s="4"/>
      <c r="N709" s="4"/>
      <c r="O709" s="2"/>
      <c r="P709" s="2"/>
    </row>
    <row r="710" spans="1:16" ht="21" customHeight="1">
      <c r="A710" s="2"/>
      <c r="B710" s="2"/>
      <c r="C710" s="2"/>
      <c r="D710" s="2"/>
      <c r="E710" s="2"/>
      <c r="F710" s="2"/>
      <c r="G710" s="2"/>
      <c r="H710" s="4"/>
      <c r="I710" s="2"/>
      <c r="J710" s="2"/>
      <c r="K710" s="2"/>
      <c r="L710" s="2"/>
      <c r="M710" s="4"/>
      <c r="N710" s="4"/>
      <c r="O710" s="2"/>
      <c r="P710" s="2"/>
    </row>
    <row r="711" spans="1:16" ht="21" customHeight="1">
      <c r="A711" s="2"/>
      <c r="B711" s="2"/>
      <c r="C711" s="2"/>
      <c r="D711" s="2"/>
      <c r="E711" s="2"/>
      <c r="F711" s="2"/>
      <c r="G711" s="2"/>
      <c r="H711" s="4"/>
      <c r="I711" s="2"/>
      <c r="J711" s="2"/>
      <c r="K711" s="2"/>
      <c r="L711" s="2"/>
      <c r="M711" s="4"/>
      <c r="N711" s="4"/>
      <c r="O711" s="2"/>
      <c r="P711" s="2"/>
    </row>
    <row r="712" spans="1:16" ht="21" customHeight="1">
      <c r="A712" s="2"/>
      <c r="B712" s="2"/>
      <c r="C712" s="2"/>
      <c r="D712" s="2"/>
      <c r="E712" s="2"/>
      <c r="F712" s="2"/>
      <c r="G712" s="2"/>
      <c r="H712" s="4"/>
      <c r="I712" s="2"/>
      <c r="J712" s="2"/>
      <c r="K712" s="2"/>
      <c r="L712" s="2"/>
      <c r="M712" s="4"/>
      <c r="N712" s="4"/>
      <c r="O712" s="2"/>
      <c r="P712" s="2"/>
    </row>
    <row r="713" spans="1:16" ht="21" customHeight="1">
      <c r="A713" s="2"/>
      <c r="B713" s="2"/>
      <c r="C713" s="2"/>
      <c r="D713" s="2"/>
      <c r="E713" s="2"/>
      <c r="F713" s="2"/>
      <c r="G713" s="2"/>
      <c r="H713" s="4"/>
      <c r="I713" s="2"/>
      <c r="J713" s="2"/>
      <c r="K713" s="2"/>
      <c r="L713" s="2"/>
      <c r="M713" s="4"/>
      <c r="N713" s="4"/>
      <c r="O713" s="2"/>
      <c r="P713" s="2"/>
    </row>
    <row r="714" spans="1:16" ht="21" customHeight="1">
      <c r="A714" s="2"/>
      <c r="B714" s="2"/>
      <c r="C714" s="2"/>
      <c r="D714" s="2"/>
      <c r="E714" s="2"/>
      <c r="F714" s="2"/>
      <c r="G714" s="2"/>
      <c r="H714" s="4"/>
      <c r="I714" s="2"/>
      <c r="J714" s="2"/>
      <c r="K714" s="2"/>
      <c r="L714" s="2"/>
      <c r="M714" s="4"/>
      <c r="N714" s="4"/>
      <c r="O714" s="2"/>
      <c r="P714" s="2"/>
    </row>
    <row r="715" spans="1:16" ht="21" customHeight="1">
      <c r="A715" s="2"/>
      <c r="B715" s="2"/>
      <c r="C715" s="2"/>
      <c r="D715" s="2"/>
      <c r="E715" s="2"/>
      <c r="F715" s="2"/>
      <c r="G715" s="2"/>
      <c r="H715" s="4"/>
      <c r="I715" s="2"/>
      <c r="J715" s="2"/>
      <c r="K715" s="2"/>
      <c r="L715" s="2"/>
      <c r="M715" s="4"/>
      <c r="N715" s="4"/>
      <c r="O715" s="2"/>
      <c r="P715" s="2"/>
    </row>
    <row r="716" spans="1:16" ht="21" customHeight="1">
      <c r="A716" s="2"/>
      <c r="B716" s="2"/>
      <c r="C716" s="2"/>
      <c r="D716" s="2"/>
      <c r="E716" s="2"/>
      <c r="F716" s="2"/>
      <c r="G716" s="2"/>
      <c r="H716" s="4"/>
      <c r="I716" s="2"/>
      <c r="J716" s="2"/>
      <c r="K716" s="2"/>
      <c r="L716" s="2"/>
      <c r="M716" s="4"/>
      <c r="N716" s="4"/>
      <c r="O716" s="2"/>
      <c r="P716" s="2"/>
    </row>
    <row r="717" spans="1:16" ht="21" customHeight="1">
      <c r="A717" s="2"/>
      <c r="B717" s="2"/>
      <c r="C717" s="2"/>
      <c r="D717" s="2"/>
      <c r="E717" s="2"/>
      <c r="F717" s="2"/>
      <c r="G717" s="2"/>
      <c r="H717" s="4"/>
      <c r="I717" s="2"/>
      <c r="J717" s="2"/>
      <c r="K717" s="2"/>
      <c r="L717" s="2"/>
      <c r="M717" s="4"/>
      <c r="N717" s="4"/>
      <c r="O717" s="2"/>
      <c r="P717" s="2"/>
    </row>
    <row r="718" spans="1:16" ht="21" customHeight="1">
      <c r="A718" s="2"/>
      <c r="B718" s="2"/>
      <c r="C718" s="2"/>
      <c r="D718" s="2"/>
      <c r="E718" s="2"/>
      <c r="F718" s="2"/>
      <c r="G718" s="2"/>
      <c r="H718" s="4"/>
      <c r="I718" s="2"/>
      <c r="J718" s="2"/>
      <c r="K718" s="2"/>
      <c r="L718" s="2"/>
      <c r="M718" s="4"/>
      <c r="N718" s="4"/>
      <c r="O718" s="2"/>
      <c r="P718" s="2"/>
    </row>
    <row r="719" spans="1:16" ht="21" customHeight="1">
      <c r="A719" s="2"/>
      <c r="B719" s="2"/>
      <c r="C719" s="2"/>
      <c r="D719" s="2"/>
      <c r="E719" s="2"/>
      <c r="F719" s="2"/>
      <c r="G719" s="2"/>
      <c r="H719" s="4"/>
      <c r="I719" s="2"/>
      <c r="J719" s="2"/>
      <c r="K719" s="2"/>
      <c r="L719" s="2"/>
      <c r="M719" s="4"/>
      <c r="N719" s="4"/>
      <c r="O719" s="2"/>
      <c r="P719" s="2"/>
    </row>
    <row r="720" spans="1:16" ht="21" customHeight="1">
      <c r="A720" s="2"/>
      <c r="B720" s="2"/>
      <c r="C720" s="2"/>
      <c r="D720" s="2"/>
      <c r="E720" s="2"/>
      <c r="F720" s="2"/>
      <c r="G720" s="2"/>
      <c r="H720" s="4"/>
      <c r="I720" s="2"/>
      <c r="J720" s="2"/>
      <c r="K720" s="2"/>
      <c r="L720" s="2"/>
      <c r="M720" s="4"/>
      <c r="N720" s="4"/>
      <c r="O720" s="2"/>
      <c r="P720" s="2"/>
    </row>
    <row r="721" spans="1:16" ht="21" customHeight="1">
      <c r="A721" s="2"/>
      <c r="B721" s="2"/>
      <c r="C721" s="2"/>
      <c r="D721" s="2"/>
      <c r="E721" s="2"/>
      <c r="F721" s="2"/>
      <c r="G721" s="2"/>
      <c r="H721" s="4"/>
      <c r="I721" s="2"/>
      <c r="J721" s="2"/>
      <c r="K721" s="2"/>
      <c r="L721" s="2"/>
      <c r="M721" s="4"/>
      <c r="N721" s="4"/>
      <c r="O721" s="2"/>
      <c r="P721" s="2"/>
    </row>
    <row r="722" spans="1:16" ht="21" customHeight="1">
      <c r="A722" s="2"/>
      <c r="B722" s="2"/>
      <c r="C722" s="2"/>
      <c r="D722" s="2"/>
      <c r="E722" s="2"/>
      <c r="F722" s="2"/>
      <c r="G722" s="2"/>
      <c r="H722" s="4"/>
      <c r="I722" s="2"/>
      <c r="J722" s="2"/>
      <c r="K722" s="2"/>
      <c r="L722" s="2"/>
      <c r="M722" s="4"/>
      <c r="N722" s="4"/>
      <c r="O722" s="2"/>
      <c r="P722" s="2"/>
    </row>
    <row r="723" spans="1:16" ht="21" customHeight="1">
      <c r="A723" s="2"/>
      <c r="B723" s="2"/>
      <c r="C723" s="2"/>
      <c r="D723" s="2"/>
      <c r="E723" s="2"/>
      <c r="F723" s="2"/>
      <c r="G723" s="2"/>
      <c r="H723" s="4"/>
      <c r="I723" s="2"/>
      <c r="J723" s="2"/>
      <c r="K723" s="2"/>
      <c r="L723" s="2"/>
      <c r="M723" s="4"/>
      <c r="N723" s="4"/>
      <c r="O723" s="2"/>
      <c r="P723" s="2"/>
    </row>
    <row r="724" spans="1:16" ht="21" customHeight="1">
      <c r="A724" s="2"/>
      <c r="B724" s="2"/>
      <c r="C724" s="2"/>
      <c r="D724" s="2"/>
      <c r="E724" s="2"/>
      <c r="F724" s="2"/>
      <c r="G724" s="2"/>
      <c r="H724" s="4"/>
      <c r="I724" s="2"/>
      <c r="J724" s="2"/>
      <c r="K724" s="2"/>
      <c r="L724" s="2"/>
      <c r="M724" s="4"/>
      <c r="N724" s="4"/>
      <c r="O724" s="2"/>
      <c r="P724" s="2"/>
    </row>
    <row r="725" spans="1:16" ht="21" customHeight="1">
      <c r="A725" s="2"/>
      <c r="B725" s="2"/>
      <c r="C725" s="2"/>
      <c r="D725" s="2"/>
      <c r="E725" s="2"/>
      <c r="F725" s="2"/>
      <c r="G725" s="2"/>
      <c r="H725" s="4"/>
      <c r="I725" s="2"/>
      <c r="J725" s="2"/>
      <c r="K725" s="2"/>
      <c r="L725" s="2"/>
      <c r="M725" s="4"/>
      <c r="N725" s="4"/>
      <c r="O725" s="2"/>
      <c r="P725" s="2"/>
    </row>
    <row r="726" spans="1:16" ht="21" customHeight="1">
      <c r="A726" s="2"/>
      <c r="B726" s="2"/>
      <c r="C726" s="2"/>
      <c r="D726" s="2"/>
      <c r="E726" s="2"/>
      <c r="F726" s="2"/>
      <c r="G726" s="2"/>
      <c r="H726" s="4"/>
      <c r="I726" s="2"/>
      <c r="J726" s="2"/>
      <c r="K726" s="2"/>
      <c r="L726" s="2"/>
      <c r="M726" s="4"/>
      <c r="N726" s="4"/>
      <c r="O726" s="2"/>
      <c r="P726" s="2"/>
    </row>
    <row r="727" spans="1:16" ht="21" customHeight="1">
      <c r="A727" s="2"/>
      <c r="B727" s="2"/>
      <c r="C727" s="2"/>
      <c r="D727" s="2"/>
      <c r="E727" s="2"/>
      <c r="F727" s="2"/>
      <c r="G727" s="2"/>
      <c r="H727" s="4"/>
      <c r="I727" s="2"/>
      <c r="J727" s="2"/>
      <c r="K727" s="2"/>
      <c r="L727" s="2"/>
      <c r="M727" s="4"/>
      <c r="N727" s="4"/>
      <c r="O727" s="2"/>
      <c r="P727" s="2"/>
    </row>
    <row r="728" spans="1:16" ht="21" customHeight="1">
      <c r="A728" s="2"/>
      <c r="B728" s="2"/>
      <c r="C728" s="2"/>
      <c r="D728" s="2"/>
      <c r="E728" s="2"/>
      <c r="F728" s="2"/>
      <c r="G728" s="2"/>
      <c r="H728" s="4"/>
      <c r="I728" s="2"/>
      <c r="J728" s="2"/>
      <c r="K728" s="2"/>
      <c r="L728" s="2"/>
      <c r="M728" s="4"/>
      <c r="N728" s="4"/>
      <c r="O728" s="2"/>
      <c r="P728" s="2"/>
    </row>
    <row r="729" spans="1:16" ht="21" customHeight="1">
      <c r="A729" s="2"/>
      <c r="B729" s="2"/>
      <c r="C729" s="2"/>
      <c r="D729" s="2"/>
      <c r="E729" s="2"/>
      <c r="F729" s="2"/>
      <c r="G729" s="2"/>
      <c r="H729" s="4"/>
      <c r="I729" s="2"/>
      <c r="J729" s="2"/>
      <c r="K729" s="2"/>
      <c r="L729" s="2"/>
      <c r="M729" s="4"/>
      <c r="N729" s="4"/>
      <c r="O729" s="2"/>
      <c r="P729" s="2"/>
    </row>
    <row r="730" spans="1:16" ht="21" customHeight="1">
      <c r="A730" s="2"/>
      <c r="B730" s="2"/>
      <c r="C730" s="2"/>
      <c r="D730" s="2"/>
      <c r="E730" s="2"/>
      <c r="F730" s="2"/>
      <c r="G730" s="2"/>
      <c r="H730" s="4"/>
      <c r="I730" s="2"/>
      <c r="J730" s="2"/>
      <c r="K730" s="2"/>
      <c r="L730" s="2"/>
      <c r="M730" s="4"/>
      <c r="N730" s="4"/>
      <c r="O730" s="2"/>
      <c r="P730" s="2"/>
    </row>
    <row r="731" spans="1:16" ht="21" customHeight="1">
      <c r="A731" s="2"/>
      <c r="B731" s="2"/>
      <c r="C731" s="2"/>
      <c r="D731" s="2"/>
      <c r="E731" s="2"/>
      <c r="F731" s="2"/>
      <c r="G731" s="2"/>
      <c r="H731" s="4"/>
      <c r="I731" s="2"/>
      <c r="J731" s="2"/>
      <c r="K731" s="2"/>
      <c r="L731" s="2"/>
      <c r="M731" s="4"/>
      <c r="N731" s="4"/>
      <c r="O731" s="2"/>
      <c r="P731" s="2"/>
    </row>
    <row r="732" spans="1:16" ht="21" customHeight="1">
      <c r="A732" s="2"/>
      <c r="B732" s="2"/>
      <c r="C732" s="2"/>
      <c r="D732" s="2"/>
      <c r="E732" s="2"/>
      <c r="F732" s="2"/>
      <c r="G732" s="2"/>
      <c r="H732" s="4"/>
      <c r="I732" s="2"/>
      <c r="J732" s="2"/>
      <c r="K732" s="2"/>
      <c r="L732" s="2"/>
      <c r="M732" s="4"/>
      <c r="N732" s="4"/>
      <c r="O732" s="2"/>
      <c r="P732" s="2"/>
    </row>
    <row r="733" spans="1:16" ht="21" customHeight="1">
      <c r="A733" s="2"/>
      <c r="B733" s="2"/>
      <c r="C733" s="2"/>
      <c r="D733" s="2"/>
      <c r="E733" s="2"/>
      <c r="F733" s="2"/>
      <c r="G733" s="2"/>
      <c r="H733" s="4"/>
      <c r="I733" s="2"/>
      <c r="J733" s="2"/>
      <c r="K733" s="2"/>
      <c r="L733" s="2"/>
      <c r="M733" s="4"/>
      <c r="N733" s="4"/>
      <c r="O733" s="2"/>
      <c r="P733" s="2"/>
    </row>
    <row r="734" spans="1:16" ht="21" customHeight="1">
      <c r="A734" s="2"/>
      <c r="B734" s="2"/>
      <c r="C734" s="2"/>
      <c r="D734" s="2"/>
      <c r="E734" s="2"/>
      <c r="F734" s="2"/>
      <c r="G734" s="2"/>
      <c r="H734" s="4"/>
      <c r="I734" s="2"/>
      <c r="J734" s="2"/>
      <c r="K734" s="2"/>
      <c r="L734" s="2"/>
      <c r="M734" s="4"/>
      <c r="N734" s="4"/>
      <c r="O734" s="2"/>
      <c r="P734" s="2"/>
    </row>
    <row r="735" spans="1:16" ht="21" customHeight="1">
      <c r="A735" s="2"/>
      <c r="B735" s="2"/>
      <c r="C735" s="2"/>
      <c r="D735" s="2"/>
      <c r="E735" s="2"/>
      <c r="F735" s="2"/>
      <c r="G735" s="2"/>
      <c r="H735" s="4"/>
      <c r="I735" s="2"/>
      <c r="J735" s="2"/>
      <c r="K735" s="2"/>
      <c r="L735" s="2"/>
      <c r="M735" s="4"/>
      <c r="N735" s="4"/>
      <c r="O735" s="2"/>
      <c r="P735" s="2"/>
    </row>
    <row r="736" spans="1:16" ht="21" customHeight="1">
      <c r="A736" s="2"/>
      <c r="B736" s="2"/>
      <c r="C736" s="2"/>
      <c r="D736" s="2"/>
      <c r="E736" s="2"/>
      <c r="F736" s="2"/>
      <c r="G736" s="2"/>
      <c r="H736" s="4"/>
      <c r="I736" s="2"/>
      <c r="J736" s="2"/>
      <c r="K736" s="2"/>
      <c r="L736" s="2"/>
      <c r="M736" s="4"/>
      <c r="N736" s="4"/>
      <c r="O736" s="2"/>
      <c r="P736" s="2"/>
    </row>
    <row r="737" spans="1:16" ht="21" customHeight="1">
      <c r="A737" s="2"/>
      <c r="B737" s="2"/>
      <c r="C737" s="2"/>
      <c r="D737" s="2"/>
      <c r="E737" s="2"/>
      <c r="F737" s="2"/>
      <c r="G737" s="2"/>
      <c r="H737" s="4"/>
      <c r="I737" s="2"/>
      <c r="J737" s="2"/>
      <c r="K737" s="2"/>
      <c r="L737" s="2"/>
      <c r="M737" s="4"/>
      <c r="N737" s="4"/>
      <c r="O737" s="2"/>
      <c r="P737" s="2"/>
    </row>
    <row r="738" spans="1:16" ht="21" customHeight="1">
      <c r="A738" s="2"/>
      <c r="B738" s="2"/>
      <c r="C738" s="2"/>
      <c r="D738" s="2"/>
      <c r="E738" s="2"/>
      <c r="F738" s="2"/>
      <c r="G738" s="2"/>
      <c r="H738" s="4"/>
      <c r="I738" s="2"/>
      <c r="J738" s="2"/>
      <c r="K738" s="2"/>
      <c r="L738" s="2"/>
      <c r="M738" s="4"/>
      <c r="N738" s="4"/>
      <c r="O738" s="2"/>
      <c r="P738" s="2"/>
    </row>
    <row r="739" spans="1:16" ht="21" customHeight="1">
      <c r="A739" s="2"/>
      <c r="B739" s="2"/>
      <c r="C739" s="2"/>
      <c r="D739" s="2"/>
      <c r="E739" s="2"/>
      <c r="F739" s="2"/>
      <c r="G739" s="2"/>
      <c r="H739" s="4"/>
      <c r="I739" s="2"/>
      <c r="J739" s="2"/>
      <c r="K739" s="2"/>
      <c r="L739" s="2"/>
      <c r="M739" s="4"/>
      <c r="N739" s="4"/>
      <c r="O739" s="2"/>
      <c r="P739" s="2"/>
    </row>
    <row r="740" spans="1:16" ht="21" customHeight="1">
      <c r="A740" s="2"/>
      <c r="B740" s="2"/>
      <c r="C740" s="2"/>
      <c r="D740" s="2"/>
      <c r="E740" s="2"/>
      <c r="F740" s="2"/>
      <c r="G740" s="2"/>
      <c r="H740" s="4"/>
      <c r="I740" s="2"/>
      <c r="J740" s="2"/>
      <c r="K740" s="2"/>
      <c r="L740" s="2"/>
      <c r="M740" s="4"/>
      <c r="N740" s="4"/>
      <c r="O740" s="2"/>
      <c r="P740" s="2"/>
    </row>
    <row r="741" spans="1:16" ht="21" customHeight="1">
      <c r="A741" s="2"/>
      <c r="B741" s="2"/>
      <c r="C741" s="2"/>
      <c r="D741" s="2"/>
      <c r="E741" s="2"/>
      <c r="F741" s="2"/>
      <c r="G741" s="2"/>
      <c r="H741" s="4"/>
      <c r="I741" s="2"/>
      <c r="J741" s="2"/>
      <c r="K741" s="2"/>
      <c r="L741" s="2"/>
      <c r="M741" s="4"/>
      <c r="N741" s="4"/>
      <c r="O741" s="2"/>
      <c r="P741" s="2"/>
    </row>
    <row r="742" spans="1:16" ht="21" customHeight="1">
      <c r="A742" s="2"/>
      <c r="B742" s="2"/>
      <c r="C742" s="2"/>
      <c r="D742" s="2"/>
      <c r="E742" s="2"/>
      <c r="F742" s="2"/>
      <c r="G742" s="2"/>
      <c r="H742" s="4"/>
      <c r="I742" s="2"/>
      <c r="J742" s="2"/>
      <c r="K742" s="2"/>
      <c r="L742" s="2"/>
      <c r="M742" s="4"/>
      <c r="N742" s="4"/>
      <c r="O742" s="2"/>
      <c r="P742" s="2"/>
    </row>
    <row r="743" spans="1:16" ht="21" customHeight="1">
      <c r="A743" s="2"/>
      <c r="B743" s="2"/>
      <c r="C743" s="2"/>
      <c r="D743" s="2"/>
      <c r="E743" s="2"/>
      <c r="F743" s="2"/>
      <c r="G743" s="2"/>
      <c r="H743" s="4"/>
      <c r="I743" s="2"/>
      <c r="J743" s="2"/>
      <c r="K743" s="2"/>
      <c r="L743" s="2"/>
      <c r="M743" s="4"/>
      <c r="N743" s="4"/>
      <c r="O743" s="2"/>
      <c r="P743" s="2"/>
    </row>
    <row r="744" spans="1:16" ht="21" customHeight="1">
      <c r="A744" s="2"/>
      <c r="B744" s="2"/>
      <c r="C744" s="2"/>
      <c r="D744" s="2"/>
      <c r="E744" s="2"/>
      <c r="F744" s="2"/>
      <c r="G744" s="2"/>
      <c r="H744" s="4"/>
      <c r="I744" s="2"/>
      <c r="J744" s="2"/>
      <c r="K744" s="2"/>
      <c r="L744" s="2"/>
      <c r="M744" s="4"/>
      <c r="N744" s="4"/>
      <c r="O744" s="2"/>
      <c r="P744" s="2"/>
    </row>
    <row r="745" spans="1:16" ht="21" customHeight="1">
      <c r="A745" s="2"/>
      <c r="B745" s="2"/>
      <c r="C745" s="2"/>
      <c r="D745" s="2"/>
      <c r="E745" s="2"/>
      <c r="F745" s="2"/>
      <c r="G745" s="2"/>
      <c r="H745" s="4"/>
      <c r="I745" s="2"/>
      <c r="J745" s="2"/>
      <c r="K745" s="2"/>
      <c r="L745" s="2"/>
      <c r="M745" s="4"/>
      <c r="N745" s="4"/>
      <c r="O745" s="2"/>
      <c r="P745" s="2"/>
    </row>
    <row r="746" spans="1:16" ht="21" customHeight="1">
      <c r="A746" s="2"/>
      <c r="B746" s="2"/>
      <c r="C746" s="2"/>
      <c r="D746" s="2"/>
      <c r="E746" s="2"/>
      <c r="F746" s="2"/>
      <c r="G746" s="2"/>
      <c r="H746" s="4"/>
      <c r="I746" s="2"/>
      <c r="J746" s="2"/>
      <c r="K746" s="2"/>
      <c r="L746" s="2"/>
      <c r="M746" s="4"/>
      <c r="N746" s="4"/>
      <c r="O746" s="2"/>
      <c r="P746" s="2"/>
    </row>
    <row r="747" spans="1:16" ht="21" customHeight="1">
      <c r="A747" s="2"/>
      <c r="B747" s="2"/>
      <c r="C747" s="2"/>
      <c r="D747" s="2"/>
      <c r="E747" s="2"/>
      <c r="F747" s="2"/>
      <c r="G747" s="2"/>
      <c r="H747" s="4"/>
      <c r="I747" s="2"/>
      <c r="J747" s="2"/>
      <c r="K747" s="2"/>
      <c r="L747" s="2"/>
      <c r="M747" s="4"/>
      <c r="N747" s="4"/>
      <c r="O747" s="2"/>
      <c r="P747" s="2"/>
    </row>
    <row r="748" spans="1:16" ht="21" customHeight="1">
      <c r="A748" s="2"/>
      <c r="B748" s="2"/>
      <c r="C748" s="2"/>
      <c r="D748" s="2"/>
      <c r="E748" s="2"/>
      <c r="F748" s="2"/>
      <c r="G748" s="2"/>
      <c r="H748" s="4"/>
      <c r="I748" s="2"/>
      <c r="J748" s="2"/>
      <c r="K748" s="2"/>
      <c r="L748" s="2"/>
      <c r="M748" s="4"/>
      <c r="N748" s="4"/>
      <c r="O748" s="2"/>
      <c r="P748" s="2"/>
    </row>
    <row r="749" spans="1:16" ht="21" customHeight="1">
      <c r="A749" s="2"/>
      <c r="B749" s="2"/>
      <c r="C749" s="2"/>
      <c r="D749" s="2"/>
      <c r="E749" s="2"/>
      <c r="F749" s="2"/>
      <c r="G749" s="2"/>
      <c r="H749" s="4"/>
      <c r="I749" s="2"/>
      <c r="J749" s="2"/>
      <c r="K749" s="2"/>
      <c r="L749" s="2"/>
      <c r="M749" s="4"/>
      <c r="N749" s="4"/>
      <c r="O749" s="2"/>
      <c r="P749" s="2"/>
    </row>
    <row r="750" spans="1:16" ht="21" customHeight="1">
      <c r="A750" s="2"/>
      <c r="B750" s="2"/>
      <c r="C750" s="2"/>
      <c r="D750" s="2"/>
      <c r="E750" s="2"/>
      <c r="F750" s="2"/>
      <c r="G750" s="2"/>
      <c r="H750" s="4"/>
      <c r="I750" s="2"/>
      <c r="J750" s="2"/>
      <c r="K750" s="2"/>
      <c r="L750" s="2"/>
      <c r="M750" s="4"/>
      <c r="N750" s="4"/>
      <c r="O750" s="2"/>
      <c r="P750" s="2"/>
    </row>
    <row r="751" spans="1:16" ht="21" customHeight="1">
      <c r="A751" s="2"/>
      <c r="B751" s="2"/>
      <c r="C751" s="2"/>
      <c r="D751" s="2"/>
      <c r="E751" s="2"/>
      <c r="F751" s="2"/>
      <c r="G751" s="2"/>
      <c r="H751" s="4"/>
      <c r="I751" s="2"/>
      <c r="J751" s="2"/>
      <c r="K751" s="2"/>
      <c r="L751" s="2"/>
      <c r="M751" s="4"/>
      <c r="N751" s="4"/>
      <c r="O751" s="2"/>
      <c r="P751" s="2"/>
    </row>
    <row r="752" spans="1:16" ht="21" customHeight="1">
      <c r="A752" s="2"/>
      <c r="B752" s="2"/>
      <c r="C752" s="2"/>
      <c r="D752" s="2"/>
      <c r="E752" s="2"/>
      <c r="F752" s="2"/>
      <c r="G752" s="2"/>
      <c r="H752" s="4"/>
      <c r="I752" s="2"/>
      <c r="J752" s="2"/>
      <c r="K752" s="2"/>
      <c r="L752" s="2"/>
      <c r="M752" s="4"/>
      <c r="N752" s="4"/>
      <c r="O752" s="2"/>
      <c r="P752" s="2"/>
    </row>
    <row r="753" spans="1:16" ht="21" customHeight="1">
      <c r="A753" s="2"/>
      <c r="B753" s="2"/>
      <c r="C753" s="2"/>
      <c r="D753" s="2"/>
      <c r="E753" s="2"/>
      <c r="F753" s="2"/>
      <c r="G753" s="2"/>
      <c r="H753" s="4"/>
      <c r="I753" s="2"/>
      <c r="J753" s="2"/>
      <c r="K753" s="2"/>
      <c r="L753" s="2"/>
      <c r="M753" s="4"/>
      <c r="N753" s="4"/>
      <c r="O753" s="2"/>
      <c r="P753" s="2"/>
    </row>
    <row r="754" spans="1:16" ht="21" customHeight="1">
      <c r="A754" s="2"/>
      <c r="B754" s="2"/>
      <c r="C754" s="2"/>
      <c r="D754" s="2"/>
      <c r="E754" s="2"/>
      <c r="F754" s="2"/>
      <c r="G754" s="2"/>
      <c r="H754" s="4"/>
      <c r="I754" s="2"/>
      <c r="J754" s="2"/>
      <c r="K754" s="2"/>
      <c r="L754" s="2"/>
      <c r="M754" s="4"/>
      <c r="N754" s="4"/>
      <c r="O754" s="2"/>
      <c r="P754" s="2"/>
    </row>
    <row r="755" spans="1:16" ht="21" customHeight="1">
      <c r="A755" s="2"/>
      <c r="B755" s="2"/>
      <c r="C755" s="2"/>
      <c r="D755" s="2"/>
      <c r="E755" s="2"/>
      <c r="F755" s="2"/>
      <c r="G755" s="2"/>
      <c r="H755" s="4"/>
      <c r="I755" s="2"/>
      <c r="J755" s="2"/>
      <c r="K755" s="2"/>
      <c r="L755" s="2"/>
      <c r="M755" s="4"/>
      <c r="N755" s="4"/>
      <c r="O755" s="2"/>
      <c r="P755" s="2"/>
    </row>
    <row r="756" spans="1:16" ht="21" customHeight="1">
      <c r="A756" s="2"/>
      <c r="B756" s="2"/>
      <c r="C756" s="2"/>
      <c r="D756" s="2"/>
      <c r="E756" s="2"/>
      <c r="F756" s="2"/>
      <c r="G756" s="2"/>
      <c r="H756" s="4"/>
      <c r="I756" s="2"/>
      <c r="J756" s="2"/>
      <c r="K756" s="2"/>
      <c r="L756" s="2"/>
      <c r="M756" s="4"/>
      <c r="N756" s="4"/>
      <c r="O756" s="2"/>
      <c r="P756" s="2"/>
    </row>
    <row r="757" spans="1:16" ht="21" customHeight="1">
      <c r="A757" s="2"/>
      <c r="B757" s="2"/>
      <c r="C757" s="2"/>
      <c r="D757" s="2"/>
      <c r="E757" s="2"/>
      <c r="F757" s="2"/>
      <c r="G757" s="2"/>
      <c r="H757" s="4"/>
      <c r="I757" s="2"/>
      <c r="J757" s="2"/>
      <c r="K757" s="2"/>
      <c r="L757" s="2"/>
      <c r="M757" s="4"/>
      <c r="N757" s="4"/>
      <c r="O757" s="2"/>
      <c r="P757" s="2"/>
    </row>
    <row r="758" spans="1:16" ht="21" customHeight="1">
      <c r="A758" s="2"/>
      <c r="B758" s="2"/>
      <c r="C758" s="2"/>
      <c r="D758" s="2"/>
      <c r="E758" s="2"/>
      <c r="F758" s="2"/>
      <c r="G758" s="2"/>
      <c r="H758" s="4"/>
      <c r="I758" s="2"/>
      <c r="J758" s="2"/>
      <c r="K758" s="2"/>
      <c r="L758" s="2"/>
      <c r="M758" s="4"/>
      <c r="N758" s="4"/>
      <c r="O758" s="2"/>
      <c r="P758" s="2"/>
    </row>
    <row r="759" spans="1:16" ht="21" customHeight="1">
      <c r="A759" s="2"/>
      <c r="B759" s="2"/>
      <c r="C759" s="2"/>
      <c r="D759" s="2"/>
      <c r="E759" s="2"/>
      <c r="F759" s="2"/>
      <c r="G759" s="2"/>
      <c r="H759" s="4"/>
      <c r="I759" s="2"/>
      <c r="J759" s="2"/>
      <c r="K759" s="2"/>
      <c r="L759" s="2"/>
      <c r="M759" s="4"/>
      <c r="N759" s="4"/>
      <c r="O759" s="2"/>
      <c r="P759" s="2"/>
    </row>
    <row r="760" spans="1:16" ht="21" customHeight="1">
      <c r="A760" s="2"/>
      <c r="B760" s="2"/>
      <c r="C760" s="2"/>
      <c r="D760" s="2"/>
      <c r="E760" s="2"/>
      <c r="F760" s="2"/>
      <c r="G760" s="2"/>
      <c r="H760" s="4"/>
      <c r="I760" s="2"/>
      <c r="J760" s="2"/>
      <c r="K760" s="2"/>
      <c r="L760" s="2"/>
      <c r="M760" s="4"/>
      <c r="N760" s="4"/>
      <c r="O760" s="2"/>
      <c r="P760" s="2"/>
    </row>
    <row r="761" spans="1:16" ht="21" customHeight="1">
      <c r="A761" s="2"/>
      <c r="B761" s="2"/>
      <c r="C761" s="2"/>
      <c r="D761" s="2"/>
      <c r="E761" s="2"/>
      <c r="F761" s="2"/>
      <c r="G761" s="2"/>
      <c r="H761" s="4"/>
      <c r="I761" s="2"/>
      <c r="J761" s="2"/>
      <c r="K761" s="2"/>
      <c r="L761" s="2"/>
      <c r="M761" s="4"/>
      <c r="N761" s="4"/>
      <c r="O761" s="2"/>
      <c r="P761" s="2"/>
    </row>
    <row r="762" spans="1:16" ht="21" customHeight="1">
      <c r="A762" s="2"/>
      <c r="B762" s="2"/>
      <c r="C762" s="2"/>
      <c r="D762" s="2"/>
      <c r="E762" s="2"/>
      <c r="F762" s="2"/>
      <c r="G762" s="2"/>
      <c r="H762" s="4"/>
      <c r="I762" s="2"/>
      <c r="J762" s="2"/>
      <c r="K762" s="2"/>
      <c r="L762" s="2"/>
      <c r="M762" s="4"/>
      <c r="N762" s="4"/>
      <c r="O762" s="2"/>
      <c r="P762" s="2"/>
    </row>
    <row r="763" spans="1:16" ht="21" customHeight="1">
      <c r="A763" s="2"/>
      <c r="B763" s="2"/>
      <c r="C763" s="2"/>
      <c r="D763" s="2"/>
      <c r="E763" s="2"/>
      <c r="F763" s="2"/>
      <c r="G763" s="2"/>
      <c r="H763" s="4"/>
      <c r="I763" s="2"/>
      <c r="J763" s="2"/>
      <c r="K763" s="2"/>
      <c r="L763" s="2"/>
      <c r="M763" s="4"/>
      <c r="N763" s="4"/>
      <c r="O763" s="2"/>
      <c r="P763" s="2"/>
    </row>
    <row r="764" spans="1:16" ht="21" customHeight="1">
      <c r="A764" s="2"/>
      <c r="B764" s="2"/>
      <c r="C764" s="2"/>
      <c r="D764" s="2"/>
      <c r="E764" s="2"/>
      <c r="F764" s="2"/>
      <c r="G764" s="2"/>
      <c r="H764" s="4"/>
      <c r="I764" s="2"/>
      <c r="J764" s="2"/>
      <c r="K764" s="2"/>
      <c r="L764" s="2"/>
      <c r="M764" s="4"/>
      <c r="N764" s="4"/>
      <c r="O764" s="2"/>
      <c r="P764" s="2"/>
    </row>
    <row r="765" spans="1:16" ht="21" customHeight="1">
      <c r="A765" s="2"/>
      <c r="B765" s="2"/>
      <c r="C765" s="2"/>
      <c r="D765" s="2"/>
      <c r="E765" s="2"/>
      <c r="F765" s="2"/>
      <c r="G765" s="2"/>
      <c r="H765" s="4"/>
      <c r="I765" s="2"/>
      <c r="J765" s="2"/>
      <c r="K765" s="2"/>
      <c r="L765" s="2"/>
      <c r="M765" s="4"/>
      <c r="N765" s="4"/>
      <c r="O765" s="2"/>
      <c r="P765" s="2"/>
    </row>
    <row r="766" spans="1:16" ht="21" customHeight="1">
      <c r="A766" s="2"/>
      <c r="B766" s="2"/>
      <c r="C766" s="2"/>
      <c r="D766" s="2"/>
      <c r="E766" s="2"/>
      <c r="F766" s="2"/>
      <c r="G766" s="2"/>
      <c r="H766" s="4"/>
      <c r="I766" s="2"/>
      <c r="J766" s="2"/>
      <c r="K766" s="2"/>
      <c r="L766" s="2"/>
      <c r="M766" s="4"/>
      <c r="N766" s="4"/>
      <c r="O766" s="2"/>
      <c r="P766" s="2"/>
    </row>
    <row r="767" spans="1:16" ht="21" customHeight="1">
      <c r="A767" s="2"/>
      <c r="B767" s="2"/>
      <c r="C767" s="2"/>
      <c r="D767" s="2"/>
      <c r="E767" s="2"/>
      <c r="F767" s="2"/>
      <c r="G767" s="2"/>
      <c r="H767" s="4"/>
      <c r="I767" s="2"/>
      <c r="J767" s="2"/>
      <c r="K767" s="2"/>
      <c r="L767" s="2"/>
      <c r="M767" s="4"/>
      <c r="N767" s="4"/>
      <c r="O767" s="2"/>
      <c r="P767" s="2"/>
    </row>
    <row r="768" spans="1:16" ht="21" customHeight="1">
      <c r="A768" s="2"/>
      <c r="B768" s="2"/>
      <c r="C768" s="2"/>
      <c r="D768" s="2"/>
      <c r="E768" s="2"/>
      <c r="F768" s="2"/>
      <c r="G768" s="2"/>
      <c r="H768" s="4"/>
      <c r="I768" s="2"/>
      <c r="J768" s="2"/>
      <c r="K768" s="2"/>
      <c r="L768" s="2"/>
      <c r="M768" s="4"/>
      <c r="N768" s="4"/>
      <c r="O768" s="2"/>
      <c r="P768" s="2"/>
    </row>
    <row r="769" spans="1:16" ht="21" customHeight="1">
      <c r="A769" s="2"/>
      <c r="B769" s="2"/>
      <c r="C769" s="2"/>
      <c r="D769" s="2"/>
      <c r="E769" s="2"/>
      <c r="F769" s="2"/>
      <c r="G769" s="2"/>
      <c r="H769" s="4"/>
      <c r="I769" s="2"/>
      <c r="J769" s="2"/>
      <c r="K769" s="2"/>
      <c r="L769" s="2"/>
      <c r="M769" s="4"/>
      <c r="N769" s="4"/>
      <c r="O769" s="2"/>
      <c r="P769" s="2"/>
    </row>
    <row r="770" spans="1:16" ht="21" customHeight="1">
      <c r="A770" s="2"/>
      <c r="B770" s="2"/>
      <c r="C770" s="2"/>
      <c r="D770" s="2"/>
      <c r="E770" s="2"/>
      <c r="F770" s="2"/>
      <c r="G770" s="2"/>
      <c r="H770" s="4"/>
      <c r="I770" s="2"/>
      <c r="J770" s="2"/>
      <c r="K770" s="2"/>
      <c r="L770" s="2"/>
      <c r="M770" s="4"/>
      <c r="N770" s="4"/>
      <c r="O770" s="2"/>
      <c r="P770" s="2"/>
    </row>
    <row r="771" spans="1:16" ht="21" customHeight="1">
      <c r="A771" s="2"/>
      <c r="B771" s="2"/>
      <c r="C771" s="2"/>
      <c r="D771" s="2"/>
      <c r="E771" s="2"/>
      <c r="F771" s="2"/>
      <c r="G771" s="2"/>
      <c r="H771" s="4"/>
      <c r="I771" s="2"/>
      <c r="J771" s="2"/>
      <c r="K771" s="2"/>
      <c r="L771" s="2"/>
      <c r="M771" s="4"/>
      <c r="N771" s="4"/>
      <c r="O771" s="2"/>
      <c r="P771" s="2"/>
    </row>
    <row r="772" spans="1:16" ht="21" customHeight="1">
      <c r="A772" s="2"/>
      <c r="B772" s="2"/>
      <c r="C772" s="2"/>
      <c r="D772" s="2"/>
      <c r="E772" s="2"/>
      <c r="F772" s="2"/>
      <c r="G772" s="2"/>
      <c r="H772" s="4"/>
      <c r="I772" s="2"/>
      <c r="J772" s="2"/>
      <c r="K772" s="2"/>
      <c r="L772" s="2"/>
      <c r="M772" s="4"/>
      <c r="N772" s="4"/>
      <c r="O772" s="2"/>
      <c r="P772" s="2"/>
    </row>
    <row r="773" spans="1:16" ht="21" customHeight="1">
      <c r="A773" s="2"/>
      <c r="B773" s="2"/>
      <c r="C773" s="2"/>
      <c r="D773" s="2"/>
      <c r="E773" s="2"/>
      <c r="F773" s="2"/>
      <c r="G773" s="2"/>
      <c r="H773" s="4"/>
      <c r="I773" s="2"/>
      <c r="J773" s="2"/>
      <c r="K773" s="2"/>
      <c r="L773" s="2"/>
      <c r="M773" s="4"/>
      <c r="N773" s="4"/>
      <c r="O773" s="2"/>
      <c r="P773" s="2"/>
    </row>
    <row r="774" spans="1:16" ht="21" customHeight="1">
      <c r="A774" s="2"/>
      <c r="B774" s="2"/>
      <c r="C774" s="2"/>
      <c r="D774" s="2"/>
      <c r="E774" s="2"/>
      <c r="F774" s="2"/>
      <c r="G774" s="2"/>
      <c r="H774" s="4"/>
      <c r="I774" s="2"/>
      <c r="J774" s="2"/>
      <c r="K774" s="2"/>
      <c r="L774" s="2"/>
      <c r="M774" s="4"/>
      <c r="N774" s="4"/>
      <c r="O774" s="2"/>
      <c r="P774" s="2"/>
    </row>
    <row r="775" spans="1:16" ht="21" customHeight="1">
      <c r="A775" s="2"/>
      <c r="B775" s="2"/>
      <c r="C775" s="2"/>
      <c r="D775" s="2"/>
      <c r="E775" s="2"/>
      <c r="F775" s="2"/>
      <c r="G775" s="2"/>
      <c r="H775" s="4"/>
      <c r="I775" s="2"/>
      <c r="J775" s="2"/>
      <c r="K775" s="2"/>
      <c r="L775" s="2"/>
      <c r="M775" s="4"/>
      <c r="N775" s="4"/>
      <c r="O775" s="2"/>
      <c r="P775" s="2"/>
    </row>
    <row r="776" spans="1:16" ht="21" customHeight="1">
      <c r="A776" s="2"/>
      <c r="B776" s="2"/>
      <c r="C776" s="2"/>
      <c r="D776" s="2"/>
      <c r="E776" s="2"/>
      <c r="F776" s="2"/>
      <c r="G776" s="2"/>
      <c r="H776" s="4"/>
      <c r="I776" s="2"/>
      <c r="J776" s="2"/>
      <c r="K776" s="2"/>
      <c r="L776" s="2"/>
      <c r="M776" s="4"/>
      <c r="N776" s="4"/>
      <c r="O776" s="2"/>
      <c r="P776" s="2"/>
    </row>
    <row r="777" spans="1:16" ht="21" customHeight="1">
      <c r="A777" s="2"/>
      <c r="B777" s="2"/>
      <c r="C777" s="2"/>
      <c r="D777" s="2"/>
      <c r="E777" s="2"/>
      <c r="F777" s="2"/>
      <c r="G777" s="2"/>
      <c r="H777" s="4"/>
      <c r="I777" s="2"/>
      <c r="J777" s="2"/>
      <c r="K777" s="2"/>
      <c r="L777" s="2"/>
      <c r="M777" s="4"/>
      <c r="N777" s="4"/>
      <c r="O777" s="2"/>
      <c r="P777" s="2"/>
    </row>
    <row r="778" spans="1:16" ht="21" customHeight="1">
      <c r="A778" s="2"/>
      <c r="B778" s="2"/>
      <c r="C778" s="2"/>
      <c r="D778" s="2"/>
      <c r="E778" s="2"/>
      <c r="F778" s="2"/>
      <c r="G778" s="2"/>
      <c r="H778" s="4"/>
      <c r="I778" s="2"/>
      <c r="J778" s="2"/>
      <c r="K778" s="2"/>
      <c r="L778" s="2"/>
      <c r="M778" s="4"/>
      <c r="N778" s="4"/>
      <c r="O778" s="2"/>
      <c r="P778" s="2"/>
    </row>
    <row r="779" spans="1:16" ht="21" customHeight="1">
      <c r="A779" s="2"/>
      <c r="B779" s="2"/>
      <c r="C779" s="2"/>
      <c r="D779" s="2"/>
      <c r="E779" s="2"/>
      <c r="F779" s="2"/>
      <c r="G779" s="2"/>
      <c r="H779" s="4"/>
      <c r="I779" s="2"/>
      <c r="J779" s="2"/>
      <c r="K779" s="2"/>
      <c r="L779" s="2"/>
      <c r="M779" s="4"/>
      <c r="N779" s="4"/>
      <c r="O779" s="2"/>
      <c r="P779" s="2"/>
    </row>
    <row r="780" spans="1:16" ht="21" customHeight="1">
      <c r="A780" s="2"/>
      <c r="B780" s="2"/>
      <c r="C780" s="2"/>
      <c r="D780" s="2"/>
      <c r="E780" s="2"/>
      <c r="F780" s="2"/>
      <c r="G780" s="2"/>
      <c r="H780" s="4"/>
      <c r="I780" s="2"/>
      <c r="J780" s="2"/>
      <c r="K780" s="2"/>
      <c r="L780" s="2"/>
      <c r="M780" s="4"/>
      <c r="N780" s="4"/>
      <c r="O780" s="2"/>
      <c r="P780" s="2"/>
    </row>
    <row r="781" spans="1:16" ht="21" customHeight="1">
      <c r="A781" s="2"/>
      <c r="B781" s="2"/>
      <c r="C781" s="2"/>
      <c r="D781" s="2"/>
      <c r="E781" s="2"/>
      <c r="F781" s="2"/>
      <c r="G781" s="2"/>
      <c r="H781" s="4"/>
      <c r="I781" s="2"/>
      <c r="J781" s="2"/>
      <c r="K781" s="2"/>
      <c r="L781" s="2"/>
      <c r="M781" s="4"/>
      <c r="N781" s="4"/>
      <c r="O781" s="2"/>
      <c r="P781" s="2"/>
    </row>
    <row r="782" spans="1:16" ht="21" customHeight="1">
      <c r="A782" s="2"/>
      <c r="B782" s="2"/>
      <c r="C782" s="2"/>
      <c r="D782" s="2"/>
      <c r="E782" s="2"/>
      <c r="F782" s="2"/>
      <c r="G782" s="2"/>
      <c r="H782" s="4"/>
      <c r="I782" s="2"/>
      <c r="J782" s="2"/>
      <c r="K782" s="2"/>
      <c r="L782" s="2"/>
      <c r="M782" s="4"/>
      <c r="N782" s="4"/>
      <c r="O782" s="2"/>
      <c r="P782" s="2"/>
    </row>
    <row r="783" spans="1:16" ht="21" customHeight="1">
      <c r="A783" s="2"/>
      <c r="B783" s="2"/>
      <c r="C783" s="2"/>
      <c r="D783" s="2"/>
      <c r="E783" s="2"/>
      <c r="F783" s="2"/>
      <c r="G783" s="2"/>
      <c r="H783" s="4"/>
      <c r="I783" s="2"/>
      <c r="J783" s="2"/>
      <c r="K783" s="2"/>
      <c r="L783" s="2"/>
      <c r="M783" s="4"/>
      <c r="N783" s="4"/>
      <c r="O783" s="2"/>
      <c r="P783" s="2"/>
    </row>
    <row r="784" spans="1:16" ht="21" customHeight="1">
      <c r="A784" s="2"/>
      <c r="B784" s="2"/>
      <c r="C784" s="2"/>
      <c r="D784" s="2"/>
      <c r="E784" s="2"/>
      <c r="F784" s="2"/>
      <c r="G784" s="2"/>
      <c r="H784" s="4"/>
      <c r="I784" s="2"/>
      <c r="J784" s="2"/>
      <c r="K784" s="2"/>
      <c r="L784" s="2"/>
      <c r="M784" s="4"/>
      <c r="N784" s="4"/>
      <c r="O784" s="2"/>
      <c r="P784" s="2"/>
    </row>
    <row r="785" spans="1:16" ht="21" customHeight="1">
      <c r="A785" s="2"/>
      <c r="B785" s="2"/>
      <c r="C785" s="2"/>
      <c r="D785" s="2"/>
      <c r="E785" s="2"/>
      <c r="F785" s="2"/>
      <c r="G785" s="2"/>
      <c r="H785" s="4"/>
      <c r="I785" s="2"/>
      <c r="J785" s="2"/>
      <c r="K785" s="2"/>
      <c r="L785" s="2"/>
      <c r="M785" s="4"/>
      <c r="N785" s="4"/>
      <c r="O785" s="2"/>
      <c r="P785" s="2"/>
    </row>
    <row r="786" spans="1:16" ht="21" customHeight="1">
      <c r="A786" s="2"/>
      <c r="B786" s="2"/>
      <c r="C786" s="2"/>
      <c r="D786" s="2"/>
      <c r="E786" s="2"/>
      <c r="F786" s="2"/>
      <c r="G786" s="2"/>
      <c r="H786" s="4"/>
      <c r="I786" s="2"/>
      <c r="J786" s="2"/>
      <c r="K786" s="2"/>
      <c r="L786" s="2"/>
      <c r="M786" s="4"/>
      <c r="N786" s="4"/>
      <c r="O786" s="2"/>
      <c r="P786" s="2"/>
    </row>
    <row r="787" spans="1:16" ht="21" customHeight="1">
      <c r="A787" s="2"/>
      <c r="B787" s="2"/>
      <c r="C787" s="2"/>
      <c r="D787" s="2"/>
      <c r="E787" s="2"/>
      <c r="F787" s="2"/>
      <c r="G787" s="2"/>
      <c r="H787" s="4"/>
      <c r="I787" s="2"/>
      <c r="J787" s="2"/>
      <c r="K787" s="2"/>
      <c r="L787" s="2"/>
      <c r="M787" s="4"/>
      <c r="N787" s="4"/>
      <c r="O787" s="2"/>
      <c r="P787" s="2"/>
    </row>
    <row r="788" spans="1:16" ht="21" customHeight="1">
      <c r="A788" s="2"/>
      <c r="B788" s="2"/>
      <c r="C788" s="2"/>
      <c r="D788" s="2"/>
      <c r="E788" s="2"/>
      <c r="F788" s="2"/>
      <c r="G788" s="2"/>
      <c r="H788" s="4"/>
      <c r="I788" s="2"/>
      <c r="J788" s="2"/>
      <c r="K788" s="2"/>
      <c r="L788" s="2"/>
      <c r="M788" s="4"/>
      <c r="N788" s="4"/>
      <c r="O788" s="2"/>
      <c r="P788" s="2"/>
    </row>
    <row r="789" spans="1:16" ht="21" customHeight="1">
      <c r="A789" s="2"/>
      <c r="B789" s="2"/>
      <c r="C789" s="2"/>
      <c r="D789" s="2"/>
      <c r="E789" s="2"/>
      <c r="F789" s="2"/>
      <c r="G789" s="2"/>
      <c r="H789" s="4"/>
      <c r="I789" s="2"/>
      <c r="J789" s="2"/>
      <c r="K789" s="2"/>
      <c r="L789" s="2"/>
      <c r="M789" s="4"/>
      <c r="N789" s="4"/>
      <c r="O789" s="2"/>
      <c r="P789" s="2"/>
    </row>
    <row r="790" spans="1:16" ht="21" customHeight="1">
      <c r="A790" s="2"/>
      <c r="B790" s="2"/>
      <c r="C790" s="2"/>
      <c r="D790" s="2"/>
      <c r="E790" s="2"/>
      <c r="F790" s="2"/>
      <c r="G790" s="2"/>
      <c r="H790" s="4"/>
      <c r="I790" s="2"/>
      <c r="J790" s="2"/>
      <c r="K790" s="2"/>
      <c r="L790" s="2"/>
      <c r="M790" s="4"/>
      <c r="N790" s="4"/>
      <c r="O790" s="2"/>
      <c r="P790" s="2"/>
    </row>
    <row r="791" spans="1:16" ht="21" customHeight="1">
      <c r="A791" s="2"/>
      <c r="B791" s="2"/>
      <c r="C791" s="2"/>
      <c r="D791" s="2"/>
      <c r="E791" s="2"/>
      <c r="F791" s="2"/>
      <c r="G791" s="2"/>
      <c r="H791" s="4"/>
      <c r="I791" s="2"/>
      <c r="J791" s="2"/>
      <c r="K791" s="2"/>
      <c r="L791" s="2"/>
      <c r="M791" s="4"/>
      <c r="N791" s="4"/>
      <c r="O791" s="2"/>
      <c r="P791" s="2"/>
    </row>
    <row r="792" spans="1:16" ht="21" customHeight="1">
      <c r="A792" s="2"/>
      <c r="B792" s="2"/>
      <c r="C792" s="2"/>
      <c r="D792" s="2"/>
      <c r="E792" s="2"/>
      <c r="F792" s="2"/>
      <c r="G792" s="2"/>
      <c r="H792" s="4"/>
      <c r="I792" s="2"/>
      <c r="J792" s="2"/>
      <c r="K792" s="2"/>
      <c r="L792" s="2"/>
      <c r="M792" s="4"/>
      <c r="N792" s="4"/>
      <c r="O792" s="2"/>
      <c r="P792" s="2"/>
    </row>
    <row r="793" spans="1:16" ht="21" customHeight="1">
      <c r="A793" s="2"/>
      <c r="B793" s="2"/>
      <c r="C793" s="2"/>
      <c r="D793" s="2"/>
      <c r="E793" s="2"/>
      <c r="F793" s="2"/>
      <c r="G793" s="2"/>
      <c r="H793" s="4"/>
      <c r="I793" s="2"/>
      <c r="J793" s="2"/>
      <c r="K793" s="2"/>
      <c r="L793" s="2"/>
      <c r="M793" s="4"/>
      <c r="N793" s="4"/>
      <c r="O793" s="2"/>
      <c r="P793" s="2"/>
    </row>
    <row r="794" spans="1:16" ht="21" customHeight="1">
      <c r="A794" s="2"/>
      <c r="B794" s="2"/>
      <c r="C794" s="2"/>
      <c r="D794" s="2"/>
      <c r="E794" s="2"/>
      <c r="F794" s="2"/>
      <c r="G794" s="2"/>
      <c r="H794" s="4"/>
      <c r="I794" s="2"/>
      <c r="J794" s="2"/>
      <c r="K794" s="2"/>
      <c r="L794" s="2"/>
      <c r="M794" s="4"/>
      <c r="N794" s="4"/>
      <c r="O794" s="2"/>
      <c r="P794" s="2"/>
    </row>
    <row r="795" spans="1:16" ht="21" customHeight="1">
      <c r="A795" s="2"/>
      <c r="B795" s="2"/>
      <c r="C795" s="2"/>
      <c r="D795" s="2"/>
      <c r="E795" s="2"/>
      <c r="F795" s="2"/>
      <c r="G795" s="2"/>
      <c r="H795" s="4"/>
      <c r="I795" s="2"/>
      <c r="J795" s="2"/>
      <c r="K795" s="2"/>
      <c r="L795" s="2"/>
      <c r="M795" s="4"/>
      <c r="N795" s="4"/>
      <c r="O795" s="2"/>
      <c r="P795" s="2"/>
    </row>
    <row r="796" spans="1:16" ht="21" customHeight="1">
      <c r="A796" s="2"/>
      <c r="B796" s="2"/>
      <c r="C796" s="2"/>
      <c r="D796" s="2"/>
      <c r="E796" s="2"/>
      <c r="F796" s="2"/>
      <c r="G796" s="2"/>
      <c r="H796" s="4"/>
      <c r="I796" s="2"/>
      <c r="J796" s="2"/>
      <c r="K796" s="2"/>
      <c r="L796" s="2"/>
      <c r="M796" s="4"/>
      <c r="N796" s="4"/>
      <c r="O796" s="2"/>
      <c r="P796" s="2"/>
    </row>
    <row r="797" spans="1:16" ht="21" customHeight="1">
      <c r="A797" s="2"/>
      <c r="B797" s="2"/>
      <c r="C797" s="2"/>
      <c r="D797" s="2"/>
      <c r="E797" s="2"/>
      <c r="F797" s="2"/>
      <c r="G797" s="2"/>
      <c r="H797" s="4"/>
      <c r="I797" s="2"/>
      <c r="J797" s="2"/>
      <c r="K797" s="2"/>
      <c r="L797" s="2"/>
      <c r="M797" s="4"/>
      <c r="N797" s="4"/>
      <c r="O797" s="2"/>
      <c r="P797" s="2"/>
    </row>
    <row r="798" spans="1:16" ht="21" customHeight="1">
      <c r="A798" s="2"/>
      <c r="B798" s="2"/>
      <c r="C798" s="2"/>
      <c r="D798" s="2"/>
      <c r="E798" s="2"/>
      <c r="F798" s="2"/>
      <c r="G798" s="2"/>
      <c r="H798" s="4"/>
      <c r="I798" s="2"/>
      <c r="J798" s="2"/>
      <c r="K798" s="2"/>
      <c r="L798" s="2"/>
      <c r="M798" s="4"/>
      <c r="N798" s="4"/>
      <c r="O798" s="2"/>
      <c r="P798" s="2"/>
    </row>
    <row r="799" spans="1:16" ht="21" customHeight="1">
      <c r="A799" s="2"/>
      <c r="B799" s="2"/>
      <c r="C799" s="2"/>
      <c r="D799" s="2"/>
      <c r="E799" s="2"/>
      <c r="F799" s="2"/>
      <c r="G799" s="2"/>
      <c r="H799" s="4"/>
      <c r="I799" s="2"/>
      <c r="J799" s="2"/>
      <c r="K799" s="2"/>
      <c r="L799" s="2"/>
      <c r="M799" s="4"/>
      <c r="N799" s="4"/>
      <c r="O799" s="2"/>
      <c r="P799" s="2"/>
    </row>
    <row r="800" spans="1:16" ht="21" customHeight="1">
      <c r="A800" s="2"/>
      <c r="B800" s="2"/>
      <c r="C800" s="2"/>
      <c r="D800" s="2"/>
      <c r="E800" s="2"/>
      <c r="F800" s="2"/>
      <c r="G800" s="2"/>
      <c r="H800" s="4"/>
      <c r="I800" s="2"/>
      <c r="J800" s="2"/>
      <c r="K800" s="2"/>
      <c r="L800" s="2"/>
      <c r="M800" s="4"/>
      <c r="N800" s="4"/>
      <c r="O800" s="2"/>
      <c r="P800" s="2"/>
    </row>
    <row r="801" spans="1:16" ht="21" customHeight="1">
      <c r="A801" s="2"/>
      <c r="B801" s="2"/>
      <c r="C801" s="2"/>
      <c r="D801" s="2"/>
      <c r="E801" s="2"/>
      <c r="F801" s="2"/>
      <c r="G801" s="2"/>
      <c r="H801" s="4"/>
      <c r="I801" s="2"/>
      <c r="J801" s="2"/>
      <c r="K801" s="2"/>
      <c r="L801" s="2"/>
      <c r="M801" s="4"/>
      <c r="N801" s="4"/>
      <c r="O801" s="2"/>
      <c r="P801" s="2"/>
    </row>
    <row r="802" spans="1:16" ht="21" customHeight="1">
      <c r="A802" s="2"/>
      <c r="B802" s="2"/>
      <c r="C802" s="2"/>
      <c r="D802" s="2"/>
      <c r="E802" s="2"/>
      <c r="F802" s="2"/>
      <c r="G802" s="2"/>
      <c r="H802" s="4"/>
      <c r="I802" s="2"/>
      <c r="J802" s="2"/>
      <c r="K802" s="2"/>
      <c r="L802" s="2"/>
      <c r="M802" s="4"/>
      <c r="N802" s="4"/>
      <c r="O802" s="2"/>
      <c r="P802" s="2"/>
    </row>
    <row r="803" spans="1:16" ht="21" customHeight="1">
      <c r="A803" s="2"/>
      <c r="B803" s="2"/>
      <c r="C803" s="2"/>
      <c r="D803" s="2"/>
      <c r="E803" s="2"/>
      <c r="F803" s="2"/>
      <c r="G803" s="2"/>
      <c r="H803" s="4"/>
      <c r="I803" s="2"/>
      <c r="J803" s="2"/>
      <c r="K803" s="2"/>
      <c r="L803" s="2"/>
      <c r="M803" s="4"/>
      <c r="N803" s="4"/>
      <c r="O803" s="2"/>
      <c r="P803" s="2"/>
    </row>
    <row r="804" spans="1:16" ht="21" customHeight="1">
      <c r="A804" s="2"/>
      <c r="B804" s="2"/>
      <c r="C804" s="2"/>
      <c r="D804" s="2"/>
      <c r="E804" s="2"/>
      <c r="F804" s="2"/>
      <c r="G804" s="2"/>
      <c r="H804" s="4"/>
      <c r="I804" s="2"/>
      <c r="J804" s="2"/>
      <c r="K804" s="2"/>
      <c r="L804" s="2"/>
      <c r="M804" s="4"/>
      <c r="N804" s="4"/>
      <c r="O804" s="2"/>
      <c r="P804" s="2"/>
    </row>
    <row r="805" spans="1:16" ht="21" customHeight="1">
      <c r="A805" s="2"/>
      <c r="B805" s="2"/>
      <c r="C805" s="2"/>
      <c r="D805" s="2"/>
      <c r="E805" s="2"/>
      <c r="F805" s="2"/>
      <c r="G805" s="2"/>
      <c r="H805" s="4"/>
      <c r="I805" s="2"/>
      <c r="J805" s="2"/>
      <c r="K805" s="2"/>
      <c r="L805" s="2"/>
      <c r="M805" s="4"/>
      <c r="N805" s="4"/>
      <c r="O805" s="2"/>
      <c r="P805" s="2"/>
    </row>
    <row r="806" spans="1:16" ht="21" customHeight="1">
      <c r="A806" s="2"/>
      <c r="B806" s="2"/>
      <c r="C806" s="2"/>
      <c r="D806" s="2"/>
      <c r="E806" s="2"/>
      <c r="F806" s="2"/>
      <c r="G806" s="2"/>
      <c r="H806" s="4"/>
      <c r="I806" s="2"/>
      <c r="J806" s="2"/>
      <c r="K806" s="2"/>
      <c r="L806" s="2"/>
      <c r="M806" s="4"/>
      <c r="N806" s="4"/>
      <c r="O806" s="2"/>
      <c r="P806" s="2"/>
    </row>
    <row r="807" spans="1:16" ht="21" customHeight="1">
      <c r="A807" s="2"/>
      <c r="B807" s="2"/>
      <c r="C807" s="2"/>
      <c r="D807" s="2"/>
      <c r="E807" s="2"/>
      <c r="F807" s="2"/>
      <c r="G807" s="2"/>
      <c r="H807" s="4"/>
      <c r="I807" s="2"/>
      <c r="J807" s="2"/>
      <c r="K807" s="2"/>
      <c r="L807" s="2"/>
      <c r="M807" s="4"/>
      <c r="N807" s="4"/>
      <c r="O807" s="2"/>
      <c r="P807" s="2"/>
    </row>
    <row r="808" spans="1:16" ht="21" customHeight="1">
      <c r="A808" s="2"/>
      <c r="B808" s="2"/>
      <c r="C808" s="2"/>
      <c r="D808" s="2"/>
      <c r="E808" s="2"/>
      <c r="F808" s="2"/>
      <c r="G808" s="2"/>
      <c r="H808" s="4"/>
      <c r="I808" s="2"/>
      <c r="J808" s="2"/>
      <c r="K808" s="2"/>
      <c r="L808" s="2"/>
      <c r="M808" s="4"/>
      <c r="N808" s="4"/>
      <c r="O808" s="2"/>
      <c r="P808" s="2"/>
    </row>
    <row r="809" spans="1:16" ht="21" customHeight="1">
      <c r="A809" s="2"/>
      <c r="B809" s="2"/>
      <c r="C809" s="2"/>
      <c r="D809" s="2"/>
      <c r="E809" s="2"/>
      <c r="F809" s="2"/>
      <c r="G809" s="2"/>
      <c r="H809" s="4"/>
      <c r="I809" s="2"/>
      <c r="J809" s="2"/>
      <c r="K809" s="2"/>
      <c r="L809" s="2"/>
      <c r="M809" s="4"/>
      <c r="N809" s="4"/>
      <c r="O809" s="2"/>
      <c r="P809" s="2"/>
    </row>
    <row r="810" spans="1:16" ht="21" customHeight="1">
      <c r="A810" s="2"/>
      <c r="B810" s="2"/>
      <c r="C810" s="2"/>
      <c r="D810" s="2"/>
      <c r="E810" s="2"/>
      <c r="F810" s="2"/>
      <c r="G810" s="2"/>
      <c r="H810" s="4"/>
      <c r="I810" s="2"/>
      <c r="J810" s="2"/>
      <c r="K810" s="2"/>
      <c r="L810" s="2"/>
      <c r="M810" s="4"/>
      <c r="N810" s="4"/>
      <c r="O810" s="2"/>
      <c r="P810" s="2"/>
    </row>
    <row r="811" spans="1:16" ht="21" customHeight="1">
      <c r="A811" s="2"/>
      <c r="B811" s="2"/>
      <c r="C811" s="2"/>
      <c r="D811" s="2"/>
      <c r="E811" s="2"/>
      <c r="F811" s="2"/>
      <c r="G811" s="2"/>
      <c r="H811" s="4"/>
      <c r="I811" s="2"/>
      <c r="J811" s="2"/>
      <c r="K811" s="2"/>
      <c r="L811" s="2"/>
      <c r="M811" s="4"/>
      <c r="N811" s="4"/>
      <c r="O811" s="2"/>
      <c r="P811" s="2"/>
    </row>
    <row r="812" spans="1:16" ht="21" customHeight="1">
      <c r="A812" s="2"/>
      <c r="B812" s="2"/>
      <c r="C812" s="2"/>
      <c r="D812" s="2"/>
      <c r="E812" s="2"/>
      <c r="F812" s="2"/>
      <c r="G812" s="2"/>
      <c r="H812" s="4"/>
      <c r="I812" s="2"/>
      <c r="J812" s="2"/>
      <c r="K812" s="2"/>
      <c r="L812" s="2"/>
      <c r="M812" s="4"/>
      <c r="N812" s="4"/>
      <c r="O812" s="2"/>
      <c r="P812" s="2"/>
    </row>
    <row r="813" spans="1:16" ht="21" customHeight="1">
      <c r="A813" s="2"/>
      <c r="B813" s="2"/>
      <c r="C813" s="2"/>
      <c r="D813" s="2"/>
      <c r="E813" s="2"/>
      <c r="F813" s="2"/>
      <c r="G813" s="2"/>
      <c r="H813" s="4"/>
      <c r="I813" s="2"/>
      <c r="J813" s="2"/>
      <c r="K813" s="2"/>
      <c r="L813" s="2"/>
      <c r="M813" s="4"/>
      <c r="N813" s="4"/>
      <c r="O813" s="2"/>
      <c r="P813" s="2"/>
    </row>
    <row r="814" spans="1:16" ht="21" customHeight="1">
      <c r="A814" s="2"/>
      <c r="B814" s="2"/>
      <c r="C814" s="2"/>
      <c r="D814" s="2"/>
      <c r="E814" s="2"/>
      <c r="F814" s="2"/>
      <c r="G814" s="2"/>
      <c r="H814" s="4"/>
      <c r="I814" s="2"/>
      <c r="J814" s="2"/>
      <c r="K814" s="2"/>
      <c r="L814" s="2"/>
      <c r="M814" s="4"/>
      <c r="N814" s="4"/>
      <c r="O814" s="2"/>
      <c r="P814" s="2"/>
    </row>
    <row r="815" spans="1:16" ht="21" customHeight="1">
      <c r="A815" s="2"/>
      <c r="B815" s="2"/>
      <c r="C815" s="2"/>
      <c r="D815" s="2"/>
      <c r="E815" s="2"/>
      <c r="F815" s="2"/>
      <c r="G815" s="2"/>
      <c r="H815" s="4"/>
      <c r="I815" s="2"/>
      <c r="J815" s="2"/>
      <c r="K815" s="2"/>
      <c r="L815" s="2"/>
      <c r="M815" s="4"/>
      <c r="N815" s="4"/>
      <c r="O815" s="2"/>
      <c r="P815" s="2"/>
    </row>
    <row r="816" spans="1:16" ht="21" customHeight="1">
      <c r="A816" s="2"/>
      <c r="B816" s="2"/>
      <c r="C816" s="2"/>
      <c r="D816" s="2"/>
      <c r="E816" s="2"/>
      <c r="F816" s="2"/>
      <c r="G816" s="2"/>
      <c r="H816" s="4"/>
      <c r="I816" s="2"/>
      <c r="J816" s="2"/>
      <c r="K816" s="2"/>
      <c r="L816" s="2"/>
      <c r="M816" s="4"/>
      <c r="N816" s="4"/>
      <c r="O816" s="2"/>
      <c r="P816" s="2"/>
    </row>
    <row r="817" spans="1:16" ht="21" customHeight="1">
      <c r="A817" s="2"/>
      <c r="B817" s="2"/>
      <c r="C817" s="2"/>
      <c r="D817" s="2"/>
      <c r="E817" s="2"/>
      <c r="F817" s="2"/>
      <c r="G817" s="2"/>
      <c r="H817" s="4"/>
      <c r="I817" s="2"/>
      <c r="J817" s="2"/>
      <c r="K817" s="2"/>
      <c r="L817" s="2"/>
      <c r="M817" s="4"/>
      <c r="N817" s="4"/>
      <c r="O817" s="2"/>
      <c r="P817" s="2"/>
    </row>
    <row r="818" spans="1:16" ht="21" customHeight="1">
      <c r="A818" s="2"/>
      <c r="B818" s="2"/>
      <c r="C818" s="2"/>
      <c r="D818" s="2"/>
      <c r="E818" s="2"/>
      <c r="F818" s="2"/>
      <c r="G818" s="2"/>
      <c r="H818" s="4"/>
      <c r="I818" s="2"/>
      <c r="J818" s="2"/>
      <c r="K818" s="2"/>
      <c r="L818" s="2"/>
      <c r="M818" s="4"/>
      <c r="N818" s="4"/>
      <c r="O818" s="2"/>
      <c r="P818" s="2"/>
    </row>
    <row r="819" spans="1:16" ht="21" customHeight="1">
      <c r="A819" s="2"/>
      <c r="B819" s="2"/>
      <c r="C819" s="2"/>
      <c r="D819" s="2"/>
      <c r="E819" s="2"/>
      <c r="F819" s="2"/>
      <c r="G819" s="2"/>
      <c r="H819" s="4"/>
      <c r="I819" s="2"/>
      <c r="J819" s="2"/>
      <c r="K819" s="2"/>
      <c r="L819" s="2"/>
      <c r="M819" s="4"/>
      <c r="N819" s="4"/>
      <c r="O819" s="2"/>
      <c r="P819" s="2"/>
    </row>
    <row r="820" spans="1:16" ht="21" customHeight="1">
      <c r="A820" s="2"/>
      <c r="B820" s="2"/>
      <c r="C820" s="2"/>
      <c r="D820" s="2"/>
      <c r="E820" s="2"/>
      <c r="F820" s="2"/>
      <c r="G820" s="2"/>
      <c r="H820" s="4"/>
      <c r="I820" s="2"/>
      <c r="J820" s="2"/>
      <c r="K820" s="2"/>
      <c r="L820" s="2"/>
      <c r="M820" s="4"/>
      <c r="N820" s="4"/>
      <c r="O820" s="2"/>
      <c r="P820" s="2"/>
    </row>
    <row r="821" spans="1:16" ht="21" customHeight="1">
      <c r="A821" s="2"/>
      <c r="B821" s="2"/>
      <c r="C821" s="2"/>
      <c r="D821" s="2"/>
      <c r="E821" s="2"/>
      <c r="F821" s="2"/>
      <c r="G821" s="2"/>
      <c r="H821" s="4"/>
      <c r="I821" s="2"/>
      <c r="J821" s="2"/>
      <c r="K821" s="2"/>
      <c r="L821" s="2"/>
      <c r="M821" s="4"/>
      <c r="N821" s="4"/>
      <c r="O821" s="2"/>
      <c r="P821" s="2"/>
    </row>
    <row r="822" spans="1:16" ht="21" customHeight="1">
      <c r="A822" s="2"/>
      <c r="B822" s="2"/>
      <c r="C822" s="2"/>
      <c r="D822" s="2"/>
      <c r="E822" s="2"/>
      <c r="F822" s="2"/>
      <c r="G822" s="2"/>
      <c r="H822" s="4"/>
      <c r="I822" s="2"/>
      <c r="J822" s="2"/>
      <c r="K822" s="2"/>
      <c r="L822" s="2"/>
      <c r="M822" s="4"/>
      <c r="N822" s="4"/>
      <c r="O822" s="2"/>
      <c r="P822" s="2"/>
    </row>
    <row r="823" spans="1:16" ht="21" customHeight="1">
      <c r="A823" s="2"/>
      <c r="B823" s="2"/>
      <c r="C823" s="2"/>
      <c r="D823" s="2"/>
      <c r="E823" s="2"/>
      <c r="F823" s="2"/>
      <c r="G823" s="2"/>
      <c r="H823" s="4"/>
      <c r="I823" s="2"/>
      <c r="J823" s="2"/>
      <c r="K823" s="2"/>
      <c r="L823" s="2"/>
      <c r="M823" s="4"/>
      <c r="N823" s="4"/>
      <c r="O823" s="2"/>
      <c r="P823" s="2"/>
    </row>
    <row r="824" spans="1:16" ht="21" customHeight="1">
      <c r="A824" s="2"/>
      <c r="B824" s="2"/>
      <c r="C824" s="2"/>
      <c r="D824" s="2"/>
      <c r="E824" s="2"/>
      <c r="F824" s="2"/>
      <c r="G824" s="2"/>
      <c r="H824" s="4"/>
      <c r="I824" s="2"/>
      <c r="J824" s="2"/>
      <c r="K824" s="2"/>
      <c r="L824" s="2"/>
      <c r="M824" s="4"/>
      <c r="N824" s="4"/>
      <c r="O824" s="2"/>
      <c r="P824" s="2"/>
    </row>
    <row r="825" spans="1:16" ht="21" customHeight="1">
      <c r="A825" s="2"/>
      <c r="B825" s="2"/>
      <c r="C825" s="2"/>
      <c r="D825" s="2"/>
      <c r="E825" s="2"/>
      <c r="F825" s="2"/>
      <c r="G825" s="2"/>
      <c r="H825" s="4"/>
      <c r="I825" s="2"/>
      <c r="J825" s="2"/>
      <c r="K825" s="2"/>
      <c r="L825" s="2"/>
      <c r="M825" s="4"/>
      <c r="N825" s="4"/>
      <c r="O825" s="2"/>
      <c r="P825" s="2"/>
    </row>
    <row r="826" spans="1:16" ht="21" customHeight="1">
      <c r="A826" s="2"/>
      <c r="B826" s="2"/>
      <c r="C826" s="2"/>
      <c r="D826" s="2"/>
      <c r="E826" s="2"/>
      <c r="F826" s="2"/>
      <c r="G826" s="2"/>
      <c r="H826" s="4"/>
      <c r="I826" s="2"/>
      <c r="J826" s="2"/>
      <c r="K826" s="2"/>
      <c r="L826" s="2"/>
      <c r="M826" s="4"/>
      <c r="N826" s="4"/>
      <c r="O826" s="2"/>
      <c r="P826" s="2"/>
    </row>
    <row r="827" spans="1:16" ht="21" customHeight="1">
      <c r="A827" s="2"/>
      <c r="B827" s="2"/>
      <c r="C827" s="2"/>
      <c r="D827" s="2"/>
      <c r="E827" s="2"/>
      <c r="F827" s="2"/>
      <c r="G827" s="2"/>
      <c r="H827" s="4"/>
      <c r="I827" s="2"/>
      <c r="J827" s="2"/>
      <c r="K827" s="2"/>
      <c r="L827" s="2"/>
      <c r="M827" s="4"/>
      <c r="N827" s="4"/>
      <c r="O827" s="2"/>
      <c r="P827" s="2"/>
    </row>
    <row r="828" spans="1:16" ht="21" customHeight="1">
      <c r="A828" s="2"/>
      <c r="B828" s="2"/>
      <c r="C828" s="2"/>
      <c r="D828" s="2"/>
      <c r="E828" s="2"/>
      <c r="F828" s="2"/>
      <c r="G828" s="2"/>
      <c r="H828" s="4"/>
      <c r="I828" s="2"/>
      <c r="J828" s="2"/>
      <c r="K828" s="2"/>
      <c r="L828" s="2"/>
      <c r="M828" s="4"/>
      <c r="N828" s="4"/>
      <c r="O828" s="2"/>
      <c r="P828" s="2"/>
    </row>
    <row r="829" spans="1:16" ht="21" customHeight="1">
      <c r="A829" s="2"/>
      <c r="B829" s="2"/>
      <c r="C829" s="2"/>
      <c r="D829" s="2"/>
      <c r="E829" s="2"/>
      <c r="F829" s="2"/>
      <c r="G829" s="2"/>
      <c r="H829" s="4"/>
      <c r="I829" s="2"/>
      <c r="J829" s="2"/>
      <c r="K829" s="2"/>
      <c r="L829" s="2"/>
      <c r="M829" s="4"/>
      <c r="N829" s="4"/>
      <c r="O829" s="2"/>
      <c r="P829" s="2"/>
    </row>
    <row r="830" spans="1:16" ht="21" customHeight="1">
      <c r="A830" s="2"/>
      <c r="B830" s="2"/>
      <c r="C830" s="2"/>
      <c r="D830" s="2"/>
      <c r="E830" s="2"/>
      <c r="F830" s="2"/>
      <c r="G830" s="2"/>
      <c r="H830" s="4"/>
      <c r="I830" s="2"/>
      <c r="J830" s="2"/>
      <c r="K830" s="2"/>
      <c r="L830" s="2"/>
      <c r="M830" s="4"/>
      <c r="N830" s="4"/>
      <c r="O830" s="2"/>
      <c r="P830" s="2"/>
    </row>
    <row r="831" spans="1:16" ht="21" customHeight="1">
      <c r="A831" s="2"/>
      <c r="B831" s="2"/>
      <c r="C831" s="2"/>
      <c r="D831" s="2"/>
      <c r="E831" s="2"/>
      <c r="F831" s="2"/>
      <c r="G831" s="2"/>
      <c r="H831" s="4"/>
      <c r="I831" s="2"/>
      <c r="J831" s="2"/>
      <c r="K831" s="2"/>
      <c r="L831" s="2"/>
      <c r="M831" s="4"/>
      <c r="N831" s="4"/>
      <c r="O831" s="2"/>
      <c r="P831" s="2"/>
    </row>
    <row r="832" spans="1:16" ht="21" customHeight="1">
      <c r="A832" s="2"/>
      <c r="B832" s="2"/>
      <c r="C832" s="2"/>
      <c r="D832" s="2"/>
      <c r="E832" s="2"/>
      <c r="F832" s="2"/>
      <c r="G832" s="2"/>
      <c r="H832" s="4"/>
      <c r="I832" s="2"/>
      <c r="J832" s="2"/>
      <c r="K832" s="2"/>
      <c r="L832" s="2"/>
      <c r="M832" s="4"/>
      <c r="N832" s="4"/>
      <c r="O832" s="2"/>
      <c r="P832" s="2"/>
    </row>
    <row r="833" spans="1:16" ht="21" customHeight="1">
      <c r="A833" s="2"/>
      <c r="B833" s="2"/>
      <c r="C833" s="2"/>
      <c r="D833" s="2"/>
      <c r="E833" s="2"/>
      <c r="F833" s="2"/>
      <c r="G833" s="2"/>
      <c r="H833" s="4"/>
      <c r="I833" s="2"/>
      <c r="J833" s="2"/>
      <c r="K833" s="2"/>
      <c r="L833" s="2"/>
      <c r="M833" s="4"/>
      <c r="N833" s="4"/>
      <c r="O833" s="2"/>
      <c r="P833" s="2"/>
    </row>
    <row r="834" spans="1:16" ht="21" customHeight="1">
      <c r="A834" s="2"/>
      <c r="B834" s="2"/>
      <c r="C834" s="2"/>
      <c r="D834" s="2"/>
      <c r="E834" s="2"/>
      <c r="F834" s="2"/>
      <c r="G834" s="2"/>
      <c r="H834" s="4"/>
      <c r="I834" s="2"/>
      <c r="J834" s="2"/>
      <c r="K834" s="2"/>
      <c r="L834" s="2"/>
      <c r="M834" s="4"/>
      <c r="N834" s="4"/>
      <c r="O834" s="2"/>
      <c r="P834" s="2"/>
    </row>
    <row r="835" spans="1:16" ht="21" customHeight="1">
      <c r="A835" s="2"/>
      <c r="B835" s="2"/>
      <c r="C835" s="2"/>
      <c r="D835" s="2"/>
      <c r="E835" s="2"/>
      <c r="F835" s="2"/>
      <c r="G835" s="2"/>
      <c r="H835" s="4"/>
      <c r="I835" s="2"/>
      <c r="J835" s="2"/>
      <c r="K835" s="2"/>
      <c r="L835" s="2"/>
      <c r="M835" s="4"/>
      <c r="N835" s="4"/>
      <c r="O835" s="2"/>
      <c r="P835" s="2"/>
    </row>
    <row r="836" spans="1:16" ht="21" customHeight="1">
      <c r="A836" s="2"/>
      <c r="B836" s="2"/>
      <c r="C836" s="2"/>
      <c r="D836" s="2"/>
      <c r="E836" s="2"/>
      <c r="F836" s="2"/>
      <c r="G836" s="2"/>
      <c r="H836" s="4"/>
      <c r="I836" s="2"/>
      <c r="J836" s="2"/>
      <c r="K836" s="2"/>
      <c r="L836" s="2"/>
      <c r="M836" s="4"/>
      <c r="N836" s="4"/>
      <c r="O836" s="2"/>
      <c r="P836" s="2"/>
    </row>
    <row r="837" spans="1:16" ht="21" customHeight="1">
      <c r="A837" s="2"/>
      <c r="B837" s="2"/>
      <c r="C837" s="2"/>
      <c r="D837" s="2"/>
      <c r="E837" s="2"/>
      <c r="F837" s="2"/>
      <c r="G837" s="2"/>
      <c r="H837" s="4"/>
      <c r="I837" s="2"/>
      <c r="J837" s="2"/>
      <c r="K837" s="2"/>
      <c r="L837" s="2"/>
      <c r="M837" s="4"/>
      <c r="N837" s="4"/>
      <c r="O837" s="2"/>
      <c r="P837" s="2"/>
    </row>
    <row r="838" spans="1:16" ht="21" customHeight="1">
      <c r="A838" s="2"/>
      <c r="B838" s="2"/>
      <c r="C838" s="2"/>
      <c r="D838" s="2"/>
      <c r="E838" s="2"/>
      <c r="F838" s="2"/>
      <c r="G838" s="2"/>
      <c r="H838" s="4"/>
      <c r="I838" s="2"/>
      <c r="J838" s="2"/>
      <c r="K838" s="2"/>
      <c r="L838" s="2"/>
      <c r="M838" s="4"/>
      <c r="N838" s="4"/>
      <c r="O838" s="2"/>
      <c r="P838" s="2"/>
    </row>
    <row r="839" spans="1:16" ht="21" customHeight="1">
      <c r="A839" s="2"/>
      <c r="B839" s="2"/>
      <c r="C839" s="2"/>
      <c r="D839" s="2"/>
      <c r="E839" s="2"/>
      <c r="F839" s="2"/>
      <c r="G839" s="2"/>
      <c r="H839" s="4"/>
      <c r="I839" s="2"/>
      <c r="J839" s="2"/>
      <c r="K839" s="2"/>
      <c r="L839" s="2"/>
      <c r="M839" s="4"/>
      <c r="N839" s="4"/>
      <c r="O839" s="2"/>
      <c r="P839" s="2"/>
    </row>
    <row r="840" spans="1:16" ht="21" customHeight="1">
      <c r="A840" s="2"/>
      <c r="B840" s="2"/>
      <c r="C840" s="2"/>
      <c r="D840" s="2"/>
      <c r="E840" s="2"/>
      <c r="F840" s="2"/>
      <c r="G840" s="2"/>
      <c r="H840" s="4"/>
      <c r="I840" s="2"/>
      <c r="J840" s="2"/>
      <c r="K840" s="2"/>
      <c r="L840" s="2"/>
      <c r="M840" s="4"/>
      <c r="N840" s="4"/>
      <c r="O840" s="2"/>
      <c r="P840" s="2"/>
    </row>
    <row r="841" spans="1:16" ht="21" customHeight="1">
      <c r="A841" s="2"/>
      <c r="B841" s="2"/>
      <c r="C841" s="2"/>
      <c r="D841" s="2"/>
      <c r="E841" s="2"/>
      <c r="F841" s="2"/>
      <c r="G841" s="2"/>
      <c r="H841" s="4"/>
      <c r="I841" s="2"/>
      <c r="J841" s="2"/>
      <c r="K841" s="2"/>
      <c r="L841" s="2"/>
      <c r="M841" s="4"/>
      <c r="N841" s="4"/>
      <c r="O841" s="2"/>
      <c r="P841" s="2"/>
    </row>
    <row r="842" spans="1:16" ht="21" customHeight="1">
      <c r="A842" s="2"/>
      <c r="B842" s="2"/>
      <c r="C842" s="2"/>
      <c r="D842" s="2"/>
      <c r="E842" s="2"/>
      <c r="F842" s="2"/>
      <c r="G842" s="2"/>
      <c r="H842" s="4"/>
      <c r="I842" s="2"/>
      <c r="J842" s="2"/>
      <c r="K842" s="2"/>
      <c r="L842" s="2"/>
      <c r="M842" s="4"/>
      <c r="N842" s="4"/>
      <c r="O842" s="2"/>
      <c r="P842" s="2"/>
    </row>
    <row r="843" spans="1:16" ht="21" customHeight="1">
      <c r="A843" s="2"/>
      <c r="B843" s="2"/>
      <c r="C843" s="2"/>
      <c r="D843" s="2"/>
      <c r="E843" s="2"/>
      <c r="F843" s="2"/>
      <c r="G843" s="2"/>
      <c r="H843" s="4"/>
      <c r="I843" s="2"/>
      <c r="J843" s="2"/>
      <c r="K843" s="2"/>
      <c r="L843" s="2"/>
      <c r="M843" s="4"/>
      <c r="N843" s="4"/>
      <c r="O843" s="2"/>
      <c r="P843" s="2"/>
    </row>
    <row r="844" spans="1:16" ht="21" customHeight="1">
      <c r="A844" s="2"/>
      <c r="B844" s="2"/>
      <c r="C844" s="2"/>
      <c r="D844" s="2"/>
      <c r="E844" s="2"/>
      <c r="F844" s="2"/>
      <c r="G844" s="2"/>
      <c r="H844" s="4"/>
      <c r="I844" s="2"/>
      <c r="J844" s="2"/>
      <c r="K844" s="2"/>
      <c r="L844" s="2"/>
      <c r="M844" s="4"/>
      <c r="N844" s="4"/>
      <c r="O844" s="2"/>
      <c r="P844" s="2"/>
    </row>
    <row r="845" spans="1:16" ht="21" customHeight="1">
      <c r="A845" s="2"/>
      <c r="B845" s="2"/>
      <c r="C845" s="2"/>
      <c r="D845" s="2"/>
      <c r="E845" s="2"/>
      <c r="F845" s="2"/>
      <c r="G845" s="2"/>
      <c r="H845" s="4"/>
      <c r="I845" s="2"/>
      <c r="J845" s="2"/>
      <c r="K845" s="2"/>
      <c r="L845" s="2"/>
      <c r="M845" s="4"/>
      <c r="N845" s="4"/>
      <c r="O845" s="2"/>
      <c r="P845" s="2"/>
    </row>
    <row r="846" spans="1:16" ht="21" customHeight="1">
      <c r="A846" s="2"/>
      <c r="B846" s="2"/>
      <c r="C846" s="2"/>
      <c r="D846" s="2"/>
      <c r="E846" s="2"/>
      <c r="F846" s="2"/>
      <c r="G846" s="2"/>
      <c r="H846" s="4"/>
      <c r="I846" s="2"/>
      <c r="J846" s="2"/>
      <c r="K846" s="2"/>
      <c r="L846" s="2"/>
      <c r="M846" s="4"/>
      <c r="N846" s="4"/>
      <c r="O846" s="2"/>
      <c r="P846" s="2"/>
    </row>
    <row r="847" spans="1:16" ht="21" customHeight="1">
      <c r="A847" s="2"/>
      <c r="B847" s="2"/>
      <c r="C847" s="2"/>
      <c r="D847" s="2"/>
      <c r="E847" s="2"/>
      <c r="F847" s="2"/>
      <c r="G847" s="2"/>
      <c r="H847" s="4"/>
      <c r="I847" s="2"/>
      <c r="J847" s="2"/>
      <c r="K847" s="2"/>
      <c r="L847" s="2"/>
      <c r="M847" s="4"/>
      <c r="N847" s="4"/>
      <c r="O847" s="2"/>
      <c r="P847" s="2"/>
    </row>
    <row r="848" spans="1:16" ht="21" customHeight="1">
      <c r="A848" s="2"/>
      <c r="B848" s="2"/>
      <c r="C848" s="2"/>
      <c r="D848" s="2"/>
      <c r="E848" s="2"/>
      <c r="F848" s="2"/>
      <c r="G848" s="2"/>
      <c r="H848" s="4"/>
      <c r="I848" s="2"/>
      <c r="J848" s="2"/>
      <c r="K848" s="2"/>
      <c r="L848" s="2"/>
      <c r="M848" s="4"/>
      <c r="N848" s="4"/>
      <c r="O848" s="2"/>
      <c r="P848" s="2"/>
    </row>
    <row r="849" spans="1:16" ht="21" customHeight="1">
      <c r="A849" s="2"/>
      <c r="B849" s="2"/>
      <c r="C849" s="2"/>
      <c r="D849" s="2"/>
      <c r="E849" s="2"/>
      <c r="F849" s="2"/>
      <c r="G849" s="2"/>
      <c r="H849" s="4"/>
      <c r="I849" s="2"/>
      <c r="J849" s="2"/>
      <c r="K849" s="2"/>
      <c r="L849" s="2"/>
      <c r="M849" s="4"/>
      <c r="N849" s="4"/>
      <c r="O849" s="2"/>
      <c r="P849" s="2"/>
    </row>
    <row r="850" spans="1:16" ht="21" customHeight="1">
      <c r="A850" s="2"/>
      <c r="B850" s="2"/>
      <c r="C850" s="2"/>
      <c r="D850" s="2"/>
      <c r="E850" s="2"/>
      <c r="F850" s="2"/>
      <c r="G850" s="2"/>
      <c r="H850" s="4"/>
      <c r="I850" s="2"/>
      <c r="J850" s="2"/>
      <c r="K850" s="2"/>
      <c r="L850" s="2"/>
      <c r="M850" s="4"/>
      <c r="N850" s="4"/>
      <c r="O850" s="2"/>
      <c r="P850" s="2"/>
    </row>
    <row r="851" spans="1:16" ht="21" customHeight="1">
      <c r="A851" s="2"/>
      <c r="B851" s="2"/>
      <c r="C851" s="2"/>
      <c r="D851" s="2"/>
      <c r="E851" s="2"/>
      <c r="F851" s="2"/>
      <c r="G851" s="2"/>
      <c r="H851" s="4"/>
      <c r="I851" s="2"/>
      <c r="J851" s="2"/>
      <c r="K851" s="2"/>
      <c r="L851" s="2"/>
      <c r="M851" s="4"/>
      <c r="N851" s="4"/>
      <c r="O851" s="2"/>
      <c r="P851" s="2"/>
    </row>
    <row r="852" spans="1:16" ht="21" customHeight="1">
      <c r="A852" s="2"/>
      <c r="B852" s="2"/>
      <c r="C852" s="2"/>
      <c r="D852" s="2"/>
      <c r="E852" s="2"/>
      <c r="F852" s="2"/>
      <c r="G852" s="2"/>
      <c r="H852" s="4"/>
      <c r="I852" s="2"/>
      <c r="J852" s="2"/>
      <c r="K852" s="2"/>
      <c r="L852" s="2"/>
      <c r="M852" s="4"/>
      <c r="N852" s="4"/>
      <c r="O852" s="2"/>
      <c r="P852" s="2"/>
    </row>
    <row r="853" spans="1:16" ht="21" customHeight="1">
      <c r="A853" s="2"/>
      <c r="B853" s="2"/>
      <c r="C853" s="2"/>
      <c r="D853" s="2"/>
      <c r="E853" s="2"/>
      <c r="F853" s="2"/>
      <c r="G853" s="2"/>
      <c r="H853" s="4"/>
      <c r="I853" s="2"/>
      <c r="J853" s="2"/>
      <c r="K853" s="2"/>
      <c r="L853" s="2"/>
      <c r="M853" s="4"/>
      <c r="N853" s="4"/>
      <c r="O853" s="2"/>
      <c r="P853" s="2"/>
    </row>
    <row r="854" spans="1:16" ht="21" customHeight="1">
      <c r="A854" s="2"/>
      <c r="B854" s="2"/>
      <c r="C854" s="2"/>
      <c r="D854" s="2"/>
      <c r="E854" s="2"/>
      <c r="F854" s="2"/>
      <c r="G854" s="2"/>
      <c r="H854" s="4"/>
      <c r="I854" s="2"/>
      <c r="J854" s="2"/>
      <c r="K854" s="2"/>
      <c r="L854" s="2"/>
      <c r="M854" s="4"/>
      <c r="N854" s="4"/>
      <c r="O854" s="2"/>
      <c r="P854" s="2"/>
    </row>
    <row r="855" spans="1:16" ht="21" customHeight="1">
      <c r="A855" s="2"/>
      <c r="B855" s="2"/>
      <c r="C855" s="2"/>
      <c r="D855" s="2"/>
      <c r="E855" s="2"/>
      <c r="F855" s="2"/>
      <c r="G855" s="2"/>
      <c r="H855" s="4"/>
      <c r="I855" s="2"/>
      <c r="J855" s="2"/>
      <c r="K855" s="2"/>
      <c r="L855" s="2"/>
      <c r="M855" s="4"/>
      <c r="N855" s="4"/>
      <c r="O855" s="2"/>
      <c r="P855" s="2"/>
    </row>
    <row r="856" spans="1:16" ht="21" customHeight="1">
      <c r="A856" s="2"/>
      <c r="B856" s="2"/>
      <c r="C856" s="2"/>
      <c r="D856" s="2"/>
      <c r="E856" s="2"/>
      <c r="F856" s="2"/>
      <c r="G856" s="2"/>
      <c r="H856" s="4"/>
      <c r="I856" s="2"/>
      <c r="J856" s="2"/>
      <c r="K856" s="2"/>
      <c r="L856" s="2"/>
      <c r="M856" s="4"/>
      <c r="N856" s="4"/>
      <c r="O856" s="2"/>
      <c r="P856" s="2"/>
    </row>
    <row r="857" spans="1:16" ht="21" customHeight="1">
      <c r="A857" s="2"/>
      <c r="B857" s="2"/>
      <c r="C857" s="2"/>
      <c r="D857" s="2"/>
      <c r="E857" s="2"/>
      <c r="F857" s="2"/>
      <c r="G857" s="2"/>
      <c r="H857" s="4"/>
      <c r="I857" s="2"/>
      <c r="J857" s="2"/>
      <c r="K857" s="2"/>
      <c r="L857" s="2"/>
      <c r="M857" s="4"/>
      <c r="N857" s="4"/>
      <c r="O857" s="2"/>
      <c r="P857" s="2"/>
    </row>
    <row r="858" spans="1:16" ht="21" customHeight="1">
      <c r="A858" s="2"/>
      <c r="B858" s="2"/>
      <c r="C858" s="2"/>
      <c r="D858" s="2"/>
      <c r="E858" s="2"/>
      <c r="F858" s="2"/>
      <c r="G858" s="2"/>
      <c r="H858" s="4"/>
      <c r="I858" s="2"/>
      <c r="J858" s="2"/>
      <c r="K858" s="2"/>
      <c r="L858" s="2"/>
      <c r="M858" s="4"/>
      <c r="N858" s="4"/>
      <c r="O858" s="2"/>
      <c r="P858" s="2"/>
    </row>
    <row r="859" spans="1:16" ht="21" customHeight="1">
      <c r="A859" s="2"/>
      <c r="B859" s="2"/>
      <c r="C859" s="2"/>
      <c r="D859" s="2"/>
      <c r="E859" s="2"/>
      <c r="F859" s="2"/>
      <c r="G859" s="2"/>
      <c r="H859" s="4"/>
      <c r="I859" s="2"/>
      <c r="J859" s="2"/>
      <c r="K859" s="2"/>
      <c r="L859" s="2"/>
      <c r="M859" s="4"/>
      <c r="N859" s="4"/>
      <c r="O859" s="2"/>
      <c r="P859" s="2"/>
    </row>
    <row r="860" spans="1:16" ht="21" customHeight="1">
      <c r="A860" s="2"/>
      <c r="B860" s="2"/>
      <c r="C860" s="2"/>
      <c r="D860" s="2"/>
      <c r="E860" s="2"/>
      <c r="F860" s="2"/>
      <c r="G860" s="2"/>
      <c r="H860" s="4"/>
      <c r="I860" s="2"/>
      <c r="J860" s="2"/>
      <c r="K860" s="2"/>
      <c r="L860" s="2"/>
      <c r="M860" s="4"/>
      <c r="N860" s="4"/>
      <c r="O860" s="2"/>
      <c r="P860" s="2"/>
    </row>
    <row r="861" spans="1:16" ht="21" customHeight="1">
      <c r="A861" s="2"/>
      <c r="B861" s="2"/>
      <c r="C861" s="2"/>
      <c r="D861" s="2"/>
      <c r="E861" s="2"/>
      <c r="F861" s="2"/>
      <c r="G861" s="2"/>
      <c r="H861" s="4"/>
      <c r="I861" s="2"/>
      <c r="J861" s="2"/>
      <c r="K861" s="2"/>
      <c r="L861" s="2"/>
      <c r="M861" s="4"/>
      <c r="N861" s="4"/>
      <c r="O861" s="2"/>
      <c r="P861" s="2"/>
    </row>
    <row r="862" spans="1:16" ht="21" customHeight="1">
      <c r="A862" s="2"/>
      <c r="B862" s="2"/>
      <c r="C862" s="2"/>
      <c r="D862" s="2"/>
      <c r="E862" s="2"/>
      <c r="F862" s="2"/>
      <c r="G862" s="2"/>
      <c r="H862" s="4"/>
      <c r="I862" s="2"/>
      <c r="J862" s="2"/>
      <c r="K862" s="2"/>
      <c r="L862" s="2"/>
      <c r="M862" s="4"/>
      <c r="N862" s="4"/>
      <c r="O862" s="2"/>
      <c r="P862" s="2"/>
    </row>
    <row r="863" spans="1:16" ht="21" customHeight="1">
      <c r="A863" s="2"/>
      <c r="B863" s="2"/>
      <c r="C863" s="2"/>
      <c r="D863" s="2"/>
      <c r="E863" s="2"/>
      <c r="F863" s="2"/>
      <c r="G863" s="2"/>
      <c r="H863" s="4"/>
      <c r="I863" s="2"/>
      <c r="J863" s="2"/>
      <c r="K863" s="2"/>
      <c r="L863" s="2"/>
      <c r="M863" s="4"/>
      <c r="N863" s="4"/>
      <c r="O863" s="2"/>
      <c r="P863" s="2"/>
    </row>
    <row r="864" spans="1:16" ht="21" customHeight="1">
      <c r="A864" s="2"/>
      <c r="B864" s="2"/>
      <c r="C864" s="2"/>
      <c r="D864" s="2"/>
      <c r="E864" s="2"/>
      <c r="F864" s="2"/>
      <c r="G864" s="2"/>
      <c r="H864" s="4"/>
      <c r="I864" s="2"/>
      <c r="J864" s="2"/>
      <c r="K864" s="2"/>
      <c r="L864" s="2"/>
      <c r="M864" s="4"/>
      <c r="N864" s="4"/>
      <c r="O864" s="2"/>
      <c r="P864" s="2"/>
    </row>
    <row r="865" spans="1:16" ht="21" customHeight="1">
      <c r="A865" s="2"/>
      <c r="B865" s="2"/>
      <c r="C865" s="2"/>
      <c r="D865" s="2"/>
      <c r="E865" s="2"/>
      <c r="F865" s="2"/>
      <c r="G865" s="2"/>
      <c r="H865" s="4"/>
      <c r="I865" s="2"/>
      <c r="J865" s="2"/>
      <c r="K865" s="2"/>
      <c r="L865" s="2"/>
      <c r="M865" s="4"/>
      <c r="N865" s="4"/>
      <c r="O865" s="2"/>
      <c r="P865" s="2"/>
    </row>
    <row r="866" spans="1:16" ht="21" customHeight="1">
      <c r="A866" s="2"/>
      <c r="B866" s="2"/>
      <c r="C866" s="2"/>
      <c r="D866" s="2"/>
      <c r="E866" s="2"/>
      <c r="F866" s="2"/>
      <c r="G866" s="2"/>
      <c r="H866" s="4"/>
      <c r="I866" s="2"/>
      <c r="J866" s="2"/>
      <c r="K866" s="2"/>
      <c r="L866" s="2"/>
      <c r="M866" s="4"/>
      <c r="N866" s="4"/>
      <c r="O866" s="2"/>
      <c r="P866" s="2"/>
    </row>
    <row r="867" spans="1:16" ht="21" customHeight="1">
      <c r="A867" s="2"/>
      <c r="B867" s="2"/>
      <c r="C867" s="2"/>
      <c r="D867" s="2"/>
      <c r="E867" s="2"/>
      <c r="F867" s="2"/>
      <c r="G867" s="2"/>
      <c r="H867" s="4"/>
      <c r="I867" s="2"/>
      <c r="J867" s="2"/>
      <c r="K867" s="2"/>
      <c r="L867" s="2"/>
      <c r="M867" s="4"/>
      <c r="N867" s="4"/>
      <c r="O867" s="2"/>
      <c r="P867" s="2"/>
    </row>
    <row r="868" spans="1:16" ht="21" customHeight="1">
      <c r="A868" s="2"/>
      <c r="B868" s="2"/>
      <c r="C868" s="2"/>
      <c r="D868" s="2"/>
      <c r="E868" s="2"/>
      <c r="F868" s="2"/>
      <c r="G868" s="2"/>
      <c r="H868" s="4"/>
      <c r="I868" s="2"/>
      <c r="J868" s="2"/>
      <c r="K868" s="2"/>
      <c r="L868" s="2"/>
      <c r="M868" s="4"/>
      <c r="N868" s="4"/>
      <c r="O868" s="2"/>
      <c r="P868" s="2"/>
    </row>
    <row r="869" spans="1:16" ht="21" customHeight="1">
      <c r="A869" s="2"/>
      <c r="B869" s="2"/>
      <c r="C869" s="2"/>
      <c r="D869" s="2"/>
      <c r="E869" s="2"/>
      <c r="F869" s="2"/>
      <c r="G869" s="2"/>
      <c r="H869" s="4"/>
      <c r="I869" s="2"/>
      <c r="J869" s="2"/>
      <c r="K869" s="2"/>
      <c r="L869" s="2"/>
      <c r="M869" s="4"/>
      <c r="N869" s="4"/>
      <c r="O869" s="2"/>
      <c r="P869" s="2"/>
    </row>
    <row r="870" spans="1:16" ht="21" customHeight="1">
      <c r="A870" s="2"/>
      <c r="B870" s="2"/>
      <c r="C870" s="2"/>
      <c r="D870" s="2"/>
      <c r="E870" s="2"/>
      <c r="F870" s="2"/>
      <c r="G870" s="2"/>
      <c r="H870" s="4"/>
      <c r="I870" s="2"/>
      <c r="J870" s="2"/>
      <c r="K870" s="2"/>
      <c r="L870" s="2"/>
      <c r="M870" s="4"/>
      <c r="N870" s="4"/>
      <c r="O870" s="2"/>
      <c r="P870" s="2"/>
    </row>
    <row r="871" spans="1:16" ht="21" customHeight="1">
      <c r="A871" s="2"/>
      <c r="B871" s="2"/>
      <c r="C871" s="2"/>
      <c r="D871" s="2"/>
      <c r="E871" s="2"/>
      <c r="F871" s="2"/>
      <c r="G871" s="2"/>
      <c r="H871" s="4"/>
      <c r="I871" s="2"/>
      <c r="J871" s="2"/>
      <c r="K871" s="2"/>
      <c r="L871" s="2"/>
      <c r="M871" s="4"/>
      <c r="N871" s="4"/>
      <c r="O871" s="2"/>
      <c r="P871" s="2"/>
    </row>
    <row r="872" spans="1:16" ht="21" customHeight="1">
      <c r="A872" s="2"/>
      <c r="B872" s="2"/>
      <c r="C872" s="2"/>
      <c r="D872" s="2"/>
      <c r="E872" s="2"/>
      <c r="F872" s="2"/>
      <c r="G872" s="2"/>
      <c r="H872" s="4"/>
      <c r="I872" s="2"/>
      <c r="J872" s="2"/>
      <c r="K872" s="2"/>
      <c r="L872" s="2"/>
      <c r="M872" s="4"/>
      <c r="N872" s="4"/>
      <c r="O872" s="2"/>
      <c r="P872" s="2"/>
    </row>
    <row r="873" spans="1:16" ht="21" customHeight="1">
      <c r="A873" s="2"/>
      <c r="B873" s="2"/>
      <c r="C873" s="2"/>
      <c r="D873" s="2"/>
      <c r="E873" s="2"/>
      <c r="F873" s="2"/>
      <c r="G873" s="2"/>
      <c r="H873" s="4"/>
      <c r="I873" s="2"/>
      <c r="J873" s="2"/>
      <c r="K873" s="2"/>
      <c r="L873" s="2"/>
      <c r="M873" s="4"/>
      <c r="N873" s="4"/>
      <c r="O873" s="2"/>
      <c r="P873" s="2"/>
    </row>
    <row r="874" spans="1:16" ht="21" customHeight="1">
      <c r="A874" s="2"/>
      <c r="B874" s="2"/>
      <c r="C874" s="2"/>
      <c r="D874" s="2"/>
      <c r="E874" s="2"/>
      <c r="F874" s="2"/>
      <c r="G874" s="2"/>
      <c r="H874" s="4"/>
      <c r="I874" s="2"/>
      <c r="J874" s="2"/>
      <c r="K874" s="2"/>
      <c r="L874" s="2"/>
      <c r="M874" s="4"/>
      <c r="N874" s="4"/>
      <c r="O874" s="2"/>
      <c r="P874" s="2"/>
    </row>
    <row r="875" spans="1:16" ht="21" customHeight="1">
      <c r="A875" s="2"/>
      <c r="B875" s="2"/>
      <c r="C875" s="2"/>
      <c r="D875" s="2"/>
      <c r="E875" s="2"/>
      <c r="F875" s="2"/>
      <c r="G875" s="2"/>
      <c r="H875" s="4"/>
      <c r="I875" s="2"/>
      <c r="J875" s="2"/>
      <c r="K875" s="2"/>
      <c r="L875" s="2"/>
      <c r="M875" s="4"/>
      <c r="N875" s="4"/>
      <c r="O875" s="2"/>
      <c r="P875" s="2"/>
    </row>
    <row r="876" spans="1:16" ht="21" customHeight="1">
      <c r="A876" s="2"/>
      <c r="B876" s="2"/>
      <c r="C876" s="2"/>
      <c r="D876" s="2"/>
      <c r="E876" s="2"/>
      <c r="F876" s="2"/>
      <c r="G876" s="2"/>
      <c r="H876" s="4"/>
      <c r="I876" s="2"/>
      <c r="J876" s="2"/>
      <c r="K876" s="2"/>
      <c r="L876" s="2"/>
      <c r="M876" s="4"/>
      <c r="N876" s="4"/>
      <c r="O876" s="2"/>
      <c r="P876" s="2"/>
    </row>
    <row r="877" spans="1:16" ht="21" customHeight="1">
      <c r="A877" s="2"/>
      <c r="B877" s="2"/>
      <c r="C877" s="2"/>
      <c r="D877" s="2"/>
      <c r="E877" s="2"/>
      <c r="F877" s="2"/>
      <c r="G877" s="2"/>
      <c r="H877" s="4"/>
      <c r="I877" s="2"/>
      <c r="J877" s="2"/>
      <c r="K877" s="2"/>
      <c r="L877" s="2"/>
      <c r="M877" s="4"/>
      <c r="N877" s="4"/>
      <c r="O877" s="2"/>
      <c r="P877" s="2"/>
    </row>
  </sheetData>
  <sheetProtection algorithmName="SHA-512" hashValue="KZdc7PkalTEA406a3r6z+u3QKhW9QVDLWuT5gyUpKoKuQMgU+uS6NCrVa8HCZDfyMiqhx8i3HBCfRXbaVVid1Q==" saltValue="FOsEil49V2z2ZNQyngoOuw==" spinCount="100000" sheet="1" objects="1" scenarios="1"/>
  <autoFilter ref="A3:O35" xr:uid="{00000000-0009-0000-0000-000002000000}"/>
  <mergeCells count="2">
    <mergeCell ref="B2:F2"/>
    <mergeCell ref="I2:L2"/>
  </mergeCells>
  <conditionalFormatting sqref="M2:M3">
    <cfRule type="cellIs" dxfId="47" priority="1" operator="equal">
      <formula>"Not Applicable"</formula>
    </cfRule>
    <cfRule type="cellIs" dxfId="46" priority="2" operator="equal">
      <formula>"Not Pass"</formula>
    </cfRule>
    <cfRule type="cellIs" dxfId="45" priority="3" operator="equal">
      <formula>"Partially Pass"</formula>
    </cfRule>
    <cfRule type="cellIs" dxfId="44" priority="4" operator="equal">
      <formula>"Alternative Control"</formula>
    </cfRule>
    <cfRule type="cellIs" dxfId="43" priority="5" operator="equal">
      <formula>"Pass"</formula>
    </cfRule>
  </conditionalFormatting>
  <conditionalFormatting sqref="M4:M35">
    <cfRule type="cellIs" dxfId="42" priority="8" operator="equal">
      <formula>"&gt;&gt;เลือกระดับผลการประเมิน&lt;&lt;"</formula>
    </cfRule>
  </conditionalFormatting>
  <conditionalFormatting sqref="M4:M1048576">
    <cfRule type="cellIs" dxfId="41" priority="9" operator="equal">
      <formula>"Not Applicable"</formula>
    </cfRule>
    <cfRule type="cellIs" dxfId="40" priority="10" operator="equal">
      <formula>"Not Pass"</formula>
    </cfRule>
    <cfRule type="cellIs" dxfId="39" priority="11" operator="equal">
      <formula>"Partially Pass"</formula>
    </cfRule>
    <cfRule type="cellIs" dxfId="38" priority="12" operator="equal">
      <formula>"Alternative Control"</formula>
    </cfRule>
    <cfRule type="cellIs" dxfId="37" priority="13" operator="equal">
      <formula>"Pass"</formula>
    </cfRule>
  </conditionalFormatting>
  <conditionalFormatting sqref="Q4:U35">
    <cfRule type="cellIs" dxfId="35" priority="7" operator="equal">
      <formula>OR($M4="Not Pass",$M4="Partially Pass")</formula>
    </cfRule>
  </conditionalFormatting>
  <pageMargins left="0.25" right="0.25" top="0.75" bottom="0.75" header="0.3" footer="0.3"/>
  <pageSetup paperSize="8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679BD39D-33BD-428A-B283-17BFCDDDDABB}">
            <xm:f>AND(OR(AND('1-Basic Info'!$I$11="N",$I4="x"),$I4=""),OR(AND('1-Basic Info'!$I$12="N",$J4="x"),$J4=""),OR(AND('1-Basic Info'!$I$13="N",$K4="x"),$K4=""),OR(AND('1-Basic Info'!$I$14="N",$L4="x"),$L4=""))</xm:f>
            <x14:dxf>
              <fill>
                <patternFill>
                  <bgColor theme="1"/>
                </patternFill>
              </fill>
            </x14:dxf>
          </x14:cfRule>
          <xm:sqref>M4:U35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showErrorMessage="1" xr:uid="{9FD82CFC-21E2-47C5-A39C-A3A4885B6674}">
          <x14:formula1>
            <xm:f>IF(AND('1-Basic Info'!$I$11="Y",$I4="x"),Sheet1!$A$2:$A$6,IF(AND('1-Basic Info'!$I$12="Y",$J4="x"),Sheet1!$A$2:$A$6,IF(AND('1-Basic Info'!$I$13="Y",$K4="x"),Sheet1!$A$2:$A$6,IF(AND('1-Basic Info'!$I$14="Y",$L4="x"),Sheet1!$A$2:$A$6,Sheet1!$B$2))))</xm:f>
          </x14:formula1>
          <xm:sqref>M4:M35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971ABD46051B42B91A0918CF93A162" ma:contentTypeVersion="16" ma:contentTypeDescription="Create a new document." ma:contentTypeScope="" ma:versionID="09088e13deb5fce31a2159ecf6e0b65c">
  <xsd:schema xmlns:xsd="http://www.w3.org/2001/XMLSchema" xmlns:xs="http://www.w3.org/2001/XMLSchema" xmlns:p="http://schemas.microsoft.com/office/2006/metadata/properties" xmlns:ns2="6dc794e4-18da-4ae4-9253-e53660461c81" xmlns:ns3="2acc6051-8a13-42fd-881a-59ae818d7d5c" targetNamespace="http://schemas.microsoft.com/office/2006/metadata/properties" ma:root="true" ma:fieldsID="412d2f7273eb180e61eb10472b40543d" ns2:_="" ns3:_="">
    <xsd:import namespace="6dc794e4-18da-4ae4-9253-e53660461c81"/>
    <xsd:import namespace="2acc6051-8a13-42fd-881a-59ae818d7d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794e4-18da-4ae4-9253-e53660461c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1bbf622-ac44-4709-ae19-909d104354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cc6051-8a13-42fd-881a-59ae818d7d5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e19b8e1-9ffd-4efc-825f-a07d4e6c5de7}" ma:internalName="TaxCatchAll" ma:showField="CatchAllData" ma:web="2acc6051-8a13-42fd-881a-59ae818d7d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c794e4-18da-4ae4-9253-e53660461c81">
      <Terms xmlns="http://schemas.microsoft.com/office/infopath/2007/PartnerControls"/>
    </lcf76f155ced4ddcb4097134ff3c332f>
    <TaxCatchAll xmlns="2acc6051-8a13-42fd-881a-59ae818d7d5c" xsi:nil="true"/>
  </documentManagement>
</p:properties>
</file>

<file path=customXml/itemProps1.xml><?xml version="1.0" encoding="utf-8"?>
<ds:datastoreItem xmlns:ds="http://schemas.openxmlformats.org/officeDocument/2006/customXml" ds:itemID="{825B3C05-BBF0-49E3-8786-6188AA9831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207372-9357-4D64-BE43-7FD2D8E0D6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c794e4-18da-4ae4-9253-e53660461c81"/>
    <ds:schemaRef ds:uri="2acc6051-8a13-42fd-881a-59ae818d7d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E63D8F-F076-4A54-A8C2-A4DC002F33F1}">
  <ds:schemaRefs>
    <ds:schemaRef ds:uri="2acc6051-8a13-42fd-881a-59ae818d7d5c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6dc794e4-18da-4ae4-9253-e53660461c81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12</vt:i4>
      </vt:variant>
    </vt:vector>
  </HeadingPairs>
  <TitlesOfParts>
    <vt:vector size="26" baseType="lpstr">
      <vt:lpstr>Instruction</vt:lpstr>
      <vt:lpstr>1-Basic Info</vt:lpstr>
      <vt:lpstr>2-Result</vt:lpstr>
      <vt:lpstr>3-Inherent risk-IR</vt:lpstr>
      <vt:lpstr>Sheet2</vt:lpstr>
      <vt:lpstr>4-Risk Management</vt:lpstr>
      <vt:lpstr>6-Fraud</vt:lpstr>
      <vt:lpstr>5-Security&amp;Privacy</vt:lpstr>
      <vt:lpstr>7-Functional</vt:lpstr>
      <vt:lpstr>8-Role</vt:lpstr>
      <vt:lpstr>9-User Protection</vt:lpstr>
      <vt:lpstr>10-Outsource</vt:lpstr>
      <vt:lpstr>11-Risk Criteria</vt:lpstr>
      <vt:lpstr>Sheet1</vt:lpstr>
      <vt:lpstr>'1-Basic Info'!Print_Area</vt:lpstr>
      <vt:lpstr>Instruction!Print_Area</vt:lpstr>
      <vt:lpstr>'10-Outsource'!Print_Titles</vt:lpstr>
      <vt:lpstr>'1-Basic Info'!Print_Titles</vt:lpstr>
      <vt:lpstr>'3-Inherent risk-IR'!Print_Titles</vt:lpstr>
      <vt:lpstr>'4-Risk Management'!Print_Titles</vt:lpstr>
      <vt:lpstr>'5-Security&amp;Privacy'!Print_Titles</vt:lpstr>
      <vt:lpstr>'6-Fraud'!Print_Titles</vt:lpstr>
      <vt:lpstr>'7-Functional'!Print_Titles</vt:lpstr>
      <vt:lpstr>'8-Role'!Print_Titles</vt:lpstr>
      <vt:lpstr>'9-User Protection'!Print_Titles</vt:lpstr>
      <vt:lpstr>Instruction!Print_Titles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ACinfotec</dc:creator>
  <cp:keywords/>
  <dc:description/>
  <cp:lastModifiedBy>Tanakrit Wongwan</cp:lastModifiedBy>
  <cp:revision/>
  <cp:lastPrinted>2023-06-15T02:21:15Z</cp:lastPrinted>
  <dcterms:created xsi:type="dcterms:W3CDTF">2022-04-21T04:28:16Z</dcterms:created>
  <dcterms:modified xsi:type="dcterms:W3CDTF">2023-08-15T04:10:38Z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0x010100B6971ABD46051B42B91A0918CF93A162</vt:lpwstr>
  </property>
  <property fmtid="{D5CDD505-2E9C-101B-9397-08002B2CF9AE}" pid="3" name="MediaServiceImageTags">
    <vt:lpwstr/>
  </property>
</Properties>
</file>